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480" windowHeight="9375" activeTab="0"/>
  </bookViews>
  <sheets>
    <sheet name="short names" sheetId="1" r:id="rId1"/>
  </sheets>
  <definedNames/>
  <calcPr fullCalcOnLoad="1"/>
</workbook>
</file>

<file path=xl/sharedStrings.xml><?xml version="1.0" encoding="utf-8"?>
<sst xmlns="http://schemas.openxmlformats.org/spreadsheetml/2006/main" count="490" uniqueCount="199">
  <si>
    <t>domain est.</t>
  </si>
  <si>
    <t>amino acid</t>
  </si>
  <si>
    <t>total</t>
  </si>
  <si>
    <t>FOLDS</t>
  </si>
  <si>
    <t>SUPERFAMILIES</t>
  </si>
  <si>
    <t>cele</t>
  </si>
  <si>
    <t>scer</t>
  </si>
  <si>
    <t>mjan</t>
  </si>
  <si>
    <t>phor</t>
  </si>
  <si>
    <t>mthe</t>
  </si>
  <si>
    <t>aful</t>
  </si>
  <si>
    <t>aaeo</t>
  </si>
  <si>
    <t>mtub</t>
  </si>
  <si>
    <t>bsub</t>
  </si>
  <si>
    <t>mpne</t>
  </si>
  <si>
    <t>mgen</t>
  </si>
  <si>
    <t>hpyl</t>
  </si>
  <si>
    <t>rpro</t>
  </si>
  <si>
    <t>ecol</t>
  </si>
  <si>
    <t>hinf</t>
  </si>
  <si>
    <t>bbur</t>
  </si>
  <si>
    <t>tpal</t>
  </si>
  <si>
    <t>syne</t>
  </si>
  <si>
    <t>ctra</t>
  </si>
  <si>
    <t>cpne</t>
  </si>
  <si>
    <t>SUM</t>
  </si>
  <si>
    <t>%SUM</t>
  </si>
  <si>
    <t>B AVG</t>
  </si>
  <si>
    <t>E AVG</t>
  </si>
  <si>
    <t>A AVG</t>
  </si>
  <si>
    <t>tot AVG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</si>
  <si>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</si>
  <si>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</si>
  <si>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</si>
  <si>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</si>
  <si>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</si>
  <si>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</si>
  <si>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</si>
  <si>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</si>
  <si>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</si>
  <si>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</si>
  <si>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</si>
  <si>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</si>
  <si>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</si>
  <si>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</si>
  <si>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</si>
  <si>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</si>
  <si>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</si>
  <si>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BV</t>
  </si>
  <si>
    <t>BW</t>
  </si>
  <si>
    <t>BX</t>
  </si>
  <si>
    <t>C029</t>
  </si>
  <si>
    <t>d1gky__</t>
  </si>
  <si>
    <t>P-loop containing NTP hydrolases</t>
  </si>
  <si>
    <t>C029.1</t>
  </si>
  <si>
    <t>3.29.1</t>
  </si>
  <si>
    <t>D034</t>
  </si>
  <si>
    <t>d1fxd__</t>
  </si>
  <si>
    <t>Ferredoxin-like</t>
  </si>
  <si>
    <t>D034.1</t>
  </si>
  <si>
    <t>4.34.1</t>
  </si>
  <si>
    <t>4Fe-4S ferredoxins</t>
  </si>
  <si>
    <t>C001</t>
  </si>
  <si>
    <t>beta/alpha (TIM)-barrel</t>
  </si>
  <si>
    <t>C022.1</t>
  </si>
  <si>
    <t>3.22.1</t>
  </si>
  <si>
    <t>d1xel__</t>
  </si>
  <si>
    <t xml:space="preserve">NAD(P)-binding Rossmann-fold </t>
  </si>
  <si>
    <t>C022</t>
  </si>
  <si>
    <t>C053.1</t>
  </si>
  <si>
    <t>3.53.1</t>
  </si>
  <si>
    <t>d1vid__</t>
  </si>
  <si>
    <t>SAM-dependent methyltransferases</t>
  </si>
  <si>
    <t>C053</t>
  </si>
  <si>
    <t>C004.1</t>
  </si>
  <si>
    <t>3.4.1</t>
  </si>
  <si>
    <t>d1grh__</t>
  </si>
  <si>
    <t>FAD/NAD(P)-binding domain</t>
  </si>
  <si>
    <t>C014</t>
  </si>
  <si>
    <t>Flavodoxin-like</t>
  </si>
  <si>
    <t>C054.1</t>
  </si>
  <si>
    <t>3.54.1</t>
  </si>
  <si>
    <t>d1map__</t>
  </si>
  <si>
    <t>PLP-dependent transferases</t>
  </si>
  <si>
    <t>A091</t>
  </si>
  <si>
    <t>alpha-alpha superhelix</t>
  </si>
  <si>
    <t>M001.1</t>
  </si>
  <si>
    <t>5.1.1</t>
  </si>
  <si>
    <t>d1hcl__</t>
  </si>
  <si>
    <t>Protein kinases (PK), catalytic core</t>
  </si>
  <si>
    <t>C004</t>
  </si>
  <si>
    <t>D061.1</t>
  </si>
  <si>
    <t>4.61.1</t>
  </si>
  <si>
    <t>ds051__</t>
  </si>
  <si>
    <t>Class II aaRS and biotin synthetases</t>
  </si>
  <si>
    <t>C017</t>
  </si>
  <si>
    <t>C001.5</t>
  </si>
  <si>
    <t>3.1.5</t>
  </si>
  <si>
    <t>d1ads__</t>
  </si>
  <si>
    <t>NAD(P)-linked oxidoreductase</t>
  </si>
  <si>
    <t>C054</t>
  </si>
  <si>
    <t>C056.1</t>
  </si>
  <si>
    <t>3.56.1</t>
  </si>
  <si>
    <t>d1ax9__</t>
  </si>
  <si>
    <t>alpha/beta-Hydrolases</t>
  </si>
  <si>
    <t>M001</t>
  </si>
  <si>
    <t>Protein kinases (PK)</t>
  </si>
  <si>
    <t>A105.4</t>
  </si>
  <si>
    <t>1.105.4</t>
  </si>
  <si>
    <t>d2tmaa_</t>
  </si>
  <si>
    <t>Tropomyosin</t>
  </si>
  <si>
    <t>B001</t>
  </si>
  <si>
    <t>C047.1</t>
  </si>
  <si>
    <t>3.47.1</t>
  </si>
  <si>
    <t>d1ap8__</t>
  </si>
  <si>
    <t>Translation initiation factor eIF4e</t>
  </si>
  <si>
    <t>C047</t>
  </si>
  <si>
    <t>Ribonuclease H-like motif</t>
  </si>
  <si>
    <t>C017.2</t>
  </si>
  <si>
    <t>3.17.2</t>
  </si>
  <si>
    <t>ds035__</t>
  </si>
  <si>
    <t>adenine nucleotide alpha hydrolases</t>
  </si>
  <si>
    <t>D061</t>
  </si>
  <si>
    <t>B051.3</t>
  </si>
  <si>
    <t>2.51.3</t>
  </si>
  <si>
    <t>ds029__</t>
  </si>
  <si>
    <t>Trp-Asp repeat (WD-repeat)</t>
  </si>
  <si>
    <t>A105</t>
  </si>
  <si>
    <t>Acyl-CoA binding protein</t>
  </si>
  <si>
    <t>D089.1</t>
  </si>
  <si>
    <t>4.89.1</t>
  </si>
  <si>
    <t>d1gsa_2</t>
  </si>
  <si>
    <t xml:space="preserve">Glutathione synthetase ATP-binding </t>
  </si>
  <si>
    <t>C056</t>
  </si>
  <si>
    <t>S003.9</t>
  </si>
  <si>
    <t>7.3.9</t>
  </si>
  <si>
    <t>d1apo__</t>
  </si>
  <si>
    <t>EGF/Laminin</t>
  </si>
  <si>
    <t>S003</t>
  </si>
  <si>
    <t>Zincin-like</t>
  </si>
  <si>
    <t>C082.1</t>
  </si>
  <si>
    <t>3.82.1</t>
  </si>
  <si>
    <t>d1rkm__</t>
  </si>
  <si>
    <t>Periplasmic binding protein-like II</t>
  </si>
  <si>
    <t>B051</t>
  </si>
  <si>
    <t>7-bladed beta-propeller</t>
  </si>
  <si>
    <t>B001.1</t>
  </si>
  <si>
    <t>2.1.1</t>
  </si>
  <si>
    <t>d1cd8__</t>
  </si>
  <si>
    <t>Immunoglobulin</t>
  </si>
  <si>
    <t>B029</t>
  </si>
  <si>
    <t>OB-fold</t>
  </si>
  <si>
    <t>A091.8</t>
  </si>
  <si>
    <t>1.91.8</t>
  </si>
  <si>
    <t>d1a17__</t>
  </si>
  <si>
    <t>Tetratricopeptide repeat</t>
  </si>
  <si>
    <t>D105</t>
  </si>
  <si>
    <t>beta-Grasp</t>
  </si>
  <si>
    <t>B029.4</t>
  </si>
  <si>
    <t>2.29.4</t>
  </si>
  <si>
    <t>ds025__</t>
  </si>
  <si>
    <t>Nucleic acid-binding proteins</t>
  </si>
  <si>
    <t>S033</t>
  </si>
  <si>
    <t xml:space="preserve">Glucocorticoid receptor DNA-binding </t>
  </si>
  <si>
    <t>M019.1</t>
  </si>
  <si>
    <t>5.19.1</t>
  </si>
  <si>
    <t>d1lci__</t>
  </si>
  <si>
    <t>Firefly luciferase-like</t>
  </si>
  <si>
    <t>C014.2</t>
  </si>
  <si>
    <t>3.14.2</t>
  </si>
  <si>
    <t>d2che__</t>
  </si>
  <si>
    <t>CheY-like</t>
  </si>
  <si>
    <t>C083.1</t>
  </si>
  <si>
    <t>3.83.1</t>
  </si>
  <si>
    <t>d1afwa1</t>
  </si>
  <si>
    <t>Thiolase</t>
  </si>
  <si>
    <t>D034.7</t>
  </si>
  <si>
    <t>4.34.7</t>
  </si>
  <si>
    <t>d1fht__</t>
  </si>
  <si>
    <t>RNA-binding domain</t>
  </si>
  <si>
    <t>A091.3</t>
  </si>
  <si>
    <t>1.91.3</t>
  </si>
  <si>
    <t>d1awcb_</t>
  </si>
  <si>
    <t>Ankyrin repeat</t>
  </si>
  <si>
    <t>D105.1</t>
  </si>
  <si>
    <t>4.105.1</t>
  </si>
  <si>
    <t>d1lit__</t>
  </si>
  <si>
    <t>C-type lectin-like</t>
  </si>
  <si>
    <t>S033.1</t>
  </si>
  <si>
    <t>7.33.1</t>
  </si>
  <si>
    <t xml:space="preserve">d1gdc__ </t>
  </si>
  <si>
    <t xml:space="preserve">Immunoglobulin-like </t>
  </si>
  <si>
    <t>Adenine alpha hydrolase</t>
  </si>
  <si>
    <t>Glucocorticoid rcptr DNA-bnd</t>
  </si>
  <si>
    <t>Rossmann-fold</t>
  </si>
  <si>
    <t>P-loop cont. NTP hydrolase</t>
  </si>
  <si>
    <t>SAM-dep. met. transferases</t>
  </si>
  <si>
    <t>FAD/NAD(P)-bndng domain</t>
  </si>
  <si>
    <t>Cl. II aaRS and biotin syn.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</si>
</sst>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  <numFmt numFmtId="170" formatCode="0;0;\ "/>
    <numFmt numFmtId="171" formatCode="0;0.0;\ 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6"/>
      <name val="Arial"/>
      <family val="2"/>
    </font>
    <font>
      <sz val="6"/>
      <name val="Courier"/>
      <family val="3"/>
    </font>
    <font>
      <sz val="14"/>
      <color indexed="9"/>
      <name val="Eras Bold ITC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7"/>
      <name val="Courier"/>
      <family val="3"/>
    </font>
    <font>
      <sz val="8"/>
      <name val="Arial Narrow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Dashed"/>
    </border>
    <border>
      <left style="thin">
        <color indexed="55"/>
      </left>
      <right>
        <color indexed="63"/>
      </right>
      <top style="thin">
        <color indexed="55"/>
      </top>
      <bottom style="mediumDashed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Dashed"/>
    </border>
    <border>
      <left style="thin">
        <color indexed="55"/>
      </left>
      <right>
        <color indexed="63"/>
      </right>
      <top style="mediumDashed">
        <color indexed="8"/>
      </top>
      <bottom style="mediumDashed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mediumDashed">
        <color indexed="8"/>
      </bottom>
    </border>
    <border>
      <left style="medium"/>
      <right style="thin">
        <color indexed="55"/>
      </right>
      <top style="mediumDashed"/>
      <bottom style="mediumDashed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Dashed">
        <color indexed="8"/>
      </bottom>
    </border>
    <border>
      <left style="thin">
        <color indexed="55"/>
      </left>
      <right style="medium"/>
      <top style="thin">
        <color indexed="55"/>
      </top>
      <bottom style="mediumDashed">
        <color indexed="8"/>
      </bottom>
    </border>
    <border>
      <left style="medium"/>
      <right style="thin">
        <color indexed="55"/>
      </right>
      <top style="mediumDashed">
        <color indexed="8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mediumDashed">
        <color indexed="8"/>
      </top>
      <bottom style="mediumDashed">
        <color indexed="8"/>
      </bottom>
    </border>
    <border>
      <left style="thin">
        <color indexed="55"/>
      </left>
      <right style="medium"/>
      <top style="mediumDashed">
        <color indexed="8"/>
      </top>
      <bottom style="mediumDashed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Dashed"/>
    </border>
    <border>
      <left style="thin">
        <color indexed="55"/>
      </left>
      <right style="thin">
        <color indexed="55"/>
      </right>
      <top style="mediumDashed"/>
      <bottom style="mediumDashed"/>
    </border>
    <border>
      <left style="thin">
        <color indexed="55"/>
      </left>
      <right style="medium"/>
      <top style="mediumDashed"/>
      <bottom style="mediumDashed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textRotation="90"/>
    </xf>
    <xf numFmtId="16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 textRotation="90"/>
    </xf>
    <xf numFmtId="169" fontId="4" fillId="0" borderId="0" xfId="0" applyNumberFormat="1" applyFont="1" applyAlignment="1">
      <alignment textRotation="90"/>
    </xf>
    <xf numFmtId="169" fontId="3" fillId="0" borderId="0" xfId="0" applyNumberFormat="1" applyFont="1" applyAlignment="1">
      <alignment horizontal="center" textRotation="90"/>
    </xf>
    <xf numFmtId="169" fontId="3" fillId="0" borderId="0" xfId="0" applyNumberFormat="1" applyFont="1" applyBorder="1" applyAlignment="1">
      <alignment textRotation="90"/>
    </xf>
    <xf numFmtId="0" fontId="3" fillId="0" borderId="0" xfId="0" applyFont="1" applyBorder="1" applyAlignment="1">
      <alignment horizontal="left" textRotation="90"/>
    </xf>
    <xf numFmtId="169" fontId="4" fillId="0" borderId="0" xfId="0" applyNumberFormat="1" applyFont="1" applyBorder="1" applyAlignment="1">
      <alignment textRotation="90"/>
    </xf>
    <xf numFmtId="0" fontId="5" fillId="0" borderId="0" xfId="0" applyFont="1" applyAlignment="1">
      <alignment textRotation="90"/>
    </xf>
    <xf numFmtId="0" fontId="0" fillId="0" borderId="0" xfId="0" applyAlignment="1">
      <alignment textRotation="90"/>
    </xf>
    <xf numFmtId="0" fontId="4" fillId="0" borderId="0" xfId="0" applyFont="1" applyAlignment="1">
      <alignment textRotation="90"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169" fontId="3" fillId="0" borderId="1" xfId="0" applyNumberFormat="1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169" fontId="3" fillId="0" borderId="0" xfId="0" applyNumberFormat="1" applyFont="1" applyAlignment="1">
      <alignment horizontal="center" vertical="center" textRotation="90"/>
    </xf>
    <xf numFmtId="0" fontId="0" fillId="0" borderId="1" xfId="0" applyBorder="1" applyAlignment="1">
      <alignment/>
    </xf>
    <xf numFmtId="0" fontId="3" fillId="0" borderId="1" xfId="0" applyFont="1" applyBorder="1" applyAlignment="1">
      <alignment textRotation="90"/>
    </xf>
    <xf numFmtId="169" fontId="3" fillId="0" borderId="1" xfId="0" applyNumberFormat="1" applyFont="1" applyBorder="1" applyAlignment="1">
      <alignment textRotation="90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8" fillId="2" borderId="1" xfId="0" applyNumberFormat="1" applyFont="1" applyFill="1" applyBorder="1" applyAlignment="1">
      <alignment/>
    </xf>
    <xf numFmtId="169" fontId="9" fillId="3" borderId="1" xfId="0" applyNumberFormat="1" applyFont="1" applyFill="1" applyBorder="1" applyAlignment="1">
      <alignment/>
    </xf>
    <xf numFmtId="169" fontId="9" fillId="4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11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9" fontId="8" fillId="2" borderId="0" xfId="0" applyNumberFormat="1" applyFont="1" applyFill="1" applyBorder="1" applyAlignment="1">
      <alignment/>
    </xf>
    <xf numFmtId="169" fontId="9" fillId="3" borderId="0" xfId="0" applyNumberFormat="1" applyFont="1" applyFill="1" applyBorder="1" applyAlignment="1">
      <alignment/>
    </xf>
    <xf numFmtId="169" fontId="9" fillId="4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9" fontId="12" fillId="2" borderId="1" xfId="0" applyNumberFormat="1" applyFont="1" applyFill="1" applyBorder="1" applyAlignment="1">
      <alignment/>
    </xf>
    <xf numFmtId="169" fontId="12" fillId="2" borderId="0" xfId="0" applyNumberFormat="1" applyFont="1" applyFill="1" applyBorder="1" applyAlignment="1">
      <alignment/>
    </xf>
    <xf numFmtId="169" fontId="13" fillId="5" borderId="1" xfId="0" applyNumberFormat="1" applyFont="1" applyFill="1" applyBorder="1" applyAlignment="1">
      <alignment/>
    </xf>
    <xf numFmtId="169" fontId="13" fillId="5" borderId="0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69" fontId="9" fillId="4" borderId="13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9" fontId="3" fillId="0" borderId="4" xfId="0" applyNumberFormat="1" applyFont="1" applyBorder="1" applyAlignment="1">
      <alignment/>
    </xf>
    <xf numFmtId="0" fontId="3" fillId="0" borderId="15" xfId="0" applyFont="1" applyBorder="1" applyAlignment="1">
      <alignment/>
    </xf>
    <xf numFmtId="170" fontId="8" fillId="0" borderId="1" xfId="0" applyNumberFormat="1" applyFont="1" applyBorder="1" applyAlignment="1">
      <alignment horizontal="center" vertical="center"/>
    </xf>
    <xf numFmtId="170" fontId="8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9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7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170" fontId="8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170" fontId="8" fillId="0" borderId="17" xfId="0" applyNumberFormat="1" applyFont="1" applyBorder="1" applyAlignment="1">
      <alignment horizontal="center" vertical="center"/>
    </xf>
    <xf numFmtId="170" fontId="8" fillId="0" borderId="18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70" fontId="8" fillId="0" borderId="20" xfId="0" applyNumberFormat="1" applyFont="1" applyBorder="1" applyAlignment="1">
      <alignment horizontal="center" vertical="center"/>
    </xf>
    <xf numFmtId="170" fontId="8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170" fontId="8" fillId="0" borderId="3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170" fontId="8" fillId="0" borderId="16" xfId="0" applyNumberFormat="1" applyFont="1" applyBorder="1" applyAlignment="1">
      <alignment horizontal="center" vertical="center"/>
    </xf>
    <xf numFmtId="170" fontId="8" fillId="0" borderId="23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170" fontId="8" fillId="0" borderId="25" xfId="0" applyNumberFormat="1" applyFont="1" applyBorder="1" applyAlignment="1">
      <alignment horizontal="center" vertical="center"/>
    </xf>
    <xf numFmtId="170" fontId="8" fillId="0" borderId="5" xfId="0" applyNumberFormat="1" applyFont="1" applyBorder="1" applyAlignment="1">
      <alignment horizontal="center" vertical="center"/>
    </xf>
    <xf numFmtId="170" fontId="8" fillId="0" borderId="26" xfId="0" applyNumberFormat="1" applyFont="1" applyBorder="1" applyAlignment="1">
      <alignment horizontal="center" vertical="center"/>
    </xf>
    <xf numFmtId="170" fontId="8" fillId="0" borderId="27" xfId="0" applyNumberFormat="1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center" vertical="center"/>
    </xf>
    <xf numFmtId="169" fontId="6" fillId="4" borderId="28" xfId="0" applyNumberFormat="1" applyFont="1" applyFill="1" applyBorder="1" applyAlignment="1">
      <alignment horizontal="center" vertical="center"/>
    </xf>
    <xf numFmtId="169" fontId="6" fillId="4" borderId="29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color rgb="FFFFFFFF"/>
      </font>
      <border/>
    </dxf>
    <dxf>
      <font>
        <color rgb="FFFFFFFF"/>
      </font>
      <fill>
        <patternFill>
          <bgColor rgb="FF333333"/>
        </patternFill>
      </fill>
      <border/>
    </dxf>
    <dxf>
      <fill>
        <patternFill>
          <bgColor rgb="FF969696"/>
        </patternFill>
      </fill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808080"/>
        </patternFill>
      </fill>
      <border/>
    </dxf>
    <dxf>
      <font>
        <b/>
        <i val="0"/>
        <color rgb="FF00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0</xdr:colOff>
      <xdr:row>6</xdr:row>
      <xdr:rowOff>76200</xdr:rowOff>
    </xdr:from>
    <xdr:to>
      <xdr:col>156</xdr:col>
      <xdr:colOff>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4914900" y="685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7</xdr:row>
      <xdr:rowOff>66675</xdr:rowOff>
    </xdr:from>
    <xdr:to>
      <xdr:col>156</xdr:col>
      <xdr:colOff>0</xdr:colOff>
      <xdr:row>7</xdr:row>
      <xdr:rowOff>66675</xdr:rowOff>
    </xdr:to>
    <xdr:sp>
      <xdr:nvSpPr>
        <xdr:cNvPr id="2" name="Line 2"/>
        <xdr:cNvSpPr>
          <a:spLocks/>
        </xdr:cNvSpPr>
      </xdr:nvSpPr>
      <xdr:spPr>
        <a:xfrm>
          <a:off x="4914900" y="809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8</xdr:row>
      <xdr:rowOff>66675</xdr:rowOff>
    </xdr:from>
    <xdr:to>
      <xdr:col>156</xdr:col>
      <xdr:colOff>0</xdr:colOff>
      <xdr:row>9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4914900" y="942975"/>
          <a:ext cx="609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9</xdr:row>
      <xdr:rowOff>66675</xdr:rowOff>
    </xdr:from>
    <xdr:to>
      <xdr:col>156</xdr:col>
      <xdr:colOff>0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4914900" y="1076325"/>
          <a:ext cx="609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8</xdr:row>
      <xdr:rowOff>57150</xdr:rowOff>
    </xdr:from>
    <xdr:to>
      <xdr:col>156</xdr:col>
      <xdr:colOff>0</xdr:colOff>
      <xdr:row>14</xdr:row>
      <xdr:rowOff>66675</xdr:rowOff>
    </xdr:to>
    <xdr:sp>
      <xdr:nvSpPr>
        <xdr:cNvPr id="5" name="Line 5"/>
        <xdr:cNvSpPr>
          <a:spLocks/>
        </xdr:cNvSpPr>
      </xdr:nvSpPr>
      <xdr:spPr>
        <a:xfrm>
          <a:off x="4914900" y="933450"/>
          <a:ext cx="609600" cy="8096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10</xdr:row>
      <xdr:rowOff>76200</xdr:rowOff>
    </xdr:from>
    <xdr:to>
      <xdr:col>156</xdr:col>
      <xdr:colOff>0</xdr:colOff>
      <xdr:row>13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4914900" y="1219200"/>
          <a:ext cx="609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12</xdr:row>
      <xdr:rowOff>66675</xdr:rowOff>
    </xdr:from>
    <xdr:to>
      <xdr:col>156</xdr:col>
      <xdr:colOff>0</xdr:colOff>
      <xdr:row>16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4914900" y="1476375"/>
          <a:ext cx="609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17</xdr:row>
      <xdr:rowOff>66675</xdr:rowOff>
    </xdr:from>
    <xdr:to>
      <xdr:col>156</xdr:col>
      <xdr:colOff>0</xdr:colOff>
      <xdr:row>23</xdr:row>
      <xdr:rowOff>66675</xdr:rowOff>
    </xdr:to>
    <xdr:sp>
      <xdr:nvSpPr>
        <xdr:cNvPr id="8" name="Line 8"/>
        <xdr:cNvSpPr>
          <a:spLocks/>
        </xdr:cNvSpPr>
      </xdr:nvSpPr>
      <xdr:spPr>
        <a:xfrm>
          <a:off x="4914900" y="2143125"/>
          <a:ext cx="609600" cy="8001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17</xdr:row>
      <xdr:rowOff>66675</xdr:rowOff>
    </xdr:from>
    <xdr:to>
      <xdr:col>156</xdr:col>
      <xdr:colOff>0</xdr:colOff>
      <xdr:row>18</xdr:row>
      <xdr:rowOff>76200</xdr:rowOff>
    </xdr:to>
    <xdr:sp>
      <xdr:nvSpPr>
        <xdr:cNvPr id="9" name="Line 9"/>
        <xdr:cNvSpPr>
          <a:spLocks/>
        </xdr:cNvSpPr>
      </xdr:nvSpPr>
      <xdr:spPr>
        <a:xfrm flipV="1">
          <a:off x="4914900" y="2143125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12</xdr:row>
      <xdr:rowOff>66675</xdr:rowOff>
    </xdr:from>
    <xdr:to>
      <xdr:col>156</xdr:col>
      <xdr:colOff>0</xdr:colOff>
      <xdr:row>30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914900" y="1476375"/>
          <a:ext cx="609600" cy="242887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26</xdr:row>
      <xdr:rowOff>57150</xdr:rowOff>
    </xdr:from>
    <xdr:to>
      <xdr:col>156</xdr:col>
      <xdr:colOff>0</xdr:colOff>
      <xdr:row>32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4914900" y="3333750"/>
          <a:ext cx="609600" cy="8001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25</xdr:row>
      <xdr:rowOff>57150</xdr:rowOff>
    </xdr:from>
    <xdr:to>
      <xdr:col>156</xdr:col>
      <xdr:colOff>0</xdr:colOff>
      <xdr:row>31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4914900" y="3200400"/>
          <a:ext cx="609600" cy="8096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24</xdr:row>
      <xdr:rowOff>66675</xdr:rowOff>
    </xdr:from>
    <xdr:to>
      <xdr:col>156</xdr:col>
      <xdr:colOff>0</xdr:colOff>
      <xdr:row>25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4914900" y="3076575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7</xdr:row>
      <xdr:rowOff>38100</xdr:rowOff>
    </xdr:from>
    <xdr:to>
      <xdr:col>156</xdr:col>
      <xdr:colOff>0</xdr:colOff>
      <xdr:row>29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914900" y="781050"/>
          <a:ext cx="609600" cy="30194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11</xdr:row>
      <xdr:rowOff>76200</xdr:rowOff>
    </xdr:from>
    <xdr:to>
      <xdr:col>156</xdr:col>
      <xdr:colOff>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914900" y="1352550"/>
          <a:ext cx="609600" cy="215265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11</xdr:row>
      <xdr:rowOff>66675</xdr:rowOff>
    </xdr:from>
    <xdr:to>
      <xdr:col>156</xdr:col>
      <xdr:colOff>0</xdr:colOff>
      <xdr:row>15</xdr:row>
      <xdr:rowOff>66675</xdr:rowOff>
    </xdr:to>
    <xdr:sp>
      <xdr:nvSpPr>
        <xdr:cNvPr id="16" name="Line 16"/>
        <xdr:cNvSpPr>
          <a:spLocks/>
        </xdr:cNvSpPr>
      </xdr:nvSpPr>
      <xdr:spPr>
        <a:xfrm flipV="1">
          <a:off x="4914900" y="1343025"/>
          <a:ext cx="609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13</xdr:row>
      <xdr:rowOff>38100</xdr:rowOff>
    </xdr:from>
    <xdr:to>
      <xdr:col>156</xdr:col>
      <xdr:colOff>0</xdr:colOff>
      <xdr:row>19</xdr:row>
      <xdr:rowOff>85725</xdr:rowOff>
    </xdr:to>
    <xdr:sp>
      <xdr:nvSpPr>
        <xdr:cNvPr id="17" name="Line 17"/>
        <xdr:cNvSpPr>
          <a:spLocks/>
        </xdr:cNvSpPr>
      </xdr:nvSpPr>
      <xdr:spPr>
        <a:xfrm flipV="1">
          <a:off x="4914900" y="1581150"/>
          <a:ext cx="609600" cy="8477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15</xdr:row>
      <xdr:rowOff>57150</xdr:rowOff>
    </xdr:from>
    <xdr:to>
      <xdr:col>156</xdr:col>
      <xdr:colOff>0</xdr:colOff>
      <xdr:row>21</xdr:row>
      <xdr:rowOff>66675</xdr:rowOff>
    </xdr:to>
    <xdr:sp>
      <xdr:nvSpPr>
        <xdr:cNvPr id="18" name="Line 18"/>
        <xdr:cNvSpPr>
          <a:spLocks/>
        </xdr:cNvSpPr>
      </xdr:nvSpPr>
      <xdr:spPr>
        <a:xfrm flipH="1">
          <a:off x="4914900" y="1866900"/>
          <a:ext cx="609600" cy="809625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16</xdr:row>
      <xdr:rowOff>66675</xdr:rowOff>
    </xdr:from>
    <xdr:to>
      <xdr:col>156</xdr:col>
      <xdr:colOff>0</xdr:colOff>
      <xdr:row>20</xdr:row>
      <xdr:rowOff>76200</xdr:rowOff>
    </xdr:to>
    <xdr:sp>
      <xdr:nvSpPr>
        <xdr:cNvPr id="19" name="Line 19"/>
        <xdr:cNvSpPr>
          <a:spLocks/>
        </xdr:cNvSpPr>
      </xdr:nvSpPr>
      <xdr:spPr>
        <a:xfrm flipV="1">
          <a:off x="4914900" y="2009775"/>
          <a:ext cx="609600" cy="542925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14</xdr:row>
      <xdr:rowOff>66675</xdr:rowOff>
    </xdr:from>
    <xdr:to>
      <xdr:col>156</xdr:col>
      <xdr:colOff>0</xdr:colOff>
      <xdr:row>18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4914900" y="1743075"/>
          <a:ext cx="609600" cy="5334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19</xdr:row>
      <xdr:rowOff>66675</xdr:rowOff>
    </xdr:from>
    <xdr:to>
      <xdr:col>156</xdr:col>
      <xdr:colOff>0</xdr:colOff>
      <xdr:row>23</xdr:row>
      <xdr:rowOff>66675</xdr:rowOff>
    </xdr:to>
    <xdr:sp>
      <xdr:nvSpPr>
        <xdr:cNvPr id="21" name="Line 21"/>
        <xdr:cNvSpPr>
          <a:spLocks/>
        </xdr:cNvSpPr>
      </xdr:nvSpPr>
      <xdr:spPr>
        <a:xfrm flipV="1">
          <a:off x="4914900" y="2409825"/>
          <a:ext cx="609600" cy="53340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21</xdr:row>
      <xdr:rowOff>57150</xdr:rowOff>
    </xdr:from>
    <xdr:to>
      <xdr:col>156</xdr:col>
      <xdr:colOff>0</xdr:colOff>
      <xdr:row>22</xdr:row>
      <xdr:rowOff>66675</xdr:rowOff>
    </xdr:to>
    <xdr:sp>
      <xdr:nvSpPr>
        <xdr:cNvPr id="22" name="Line 22"/>
        <xdr:cNvSpPr>
          <a:spLocks/>
        </xdr:cNvSpPr>
      </xdr:nvSpPr>
      <xdr:spPr>
        <a:xfrm flipV="1">
          <a:off x="4914900" y="2667000"/>
          <a:ext cx="609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5"/>
  <sheetViews>
    <sheetView tabSelected="1" workbookViewId="0" topLeftCell="BD4">
      <selection activeCell="FG37" sqref="FG37"/>
    </sheetView>
  </sheetViews>
  <sheetFormatPr defaultColWidth="9.140625" defaultRowHeight="12.75"/>
  <cols>
    <col min="1" max="1" width="7.00390625" style="0" hidden="1" customWidth="1"/>
    <col min="2" max="23" width="0.5625" style="0" hidden="1" customWidth="1"/>
    <col min="24" max="24" width="0.5625" style="2" hidden="1" customWidth="1"/>
    <col min="25" max="28" width="0.5625" style="0" hidden="1" customWidth="1"/>
    <col min="29" max="48" width="0.5625" style="3" hidden="1" customWidth="1"/>
    <col min="49" max="49" width="2.421875" style="2" hidden="1" customWidth="1"/>
    <col min="50" max="52" width="4.7109375" style="2" hidden="1" customWidth="1"/>
    <col min="53" max="53" width="6.7109375" style="2" hidden="1" customWidth="1"/>
    <col min="54" max="54" width="0" style="0" hidden="1" customWidth="1"/>
    <col min="55" max="55" width="6.7109375" style="0" hidden="1" customWidth="1"/>
    <col min="56" max="56" width="18.00390625" style="0" customWidth="1"/>
    <col min="57" max="76" width="2.57421875" style="5" customWidth="1"/>
    <col min="77" max="77" width="4.28125" style="96" customWidth="1"/>
    <col min="78" max="78" width="3.421875" style="2" hidden="1" customWidth="1"/>
    <col min="79" max="79" width="6.7109375" style="0" hidden="1" customWidth="1"/>
    <col min="80" max="100" width="3.28125" style="0" hidden="1" customWidth="1"/>
    <col min="101" max="101" width="2.7109375" style="8" hidden="1" customWidth="1"/>
    <col min="102" max="102" width="9.140625" style="8" customWidth="1"/>
    <col min="103" max="103" width="4.57421875" style="8" hidden="1" customWidth="1"/>
    <col min="104" max="126" width="3.57421875" style="0" hidden="1" customWidth="1"/>
    <col min="127" max="127" width="3.57421875" style="2" hidden="1" customWidth="1"/>
    <col min="128" max="128" width="3.57421875" style="0" hidden="1" customWidth="1"/>
    <col min="129" max="129" width="4.00390625" style="0" hidden="1" customWidth="1"/>
    <col min="130" max="130" width="3.421875" style="0" hidden="1" customWidth="1"/>
    <col min="131" max="131" width="3.57421875" style="0" hidden="1" customWidth="1"/>
    <col min="132" max="151" width="3.57421875" style="3" hidden="1" customWidth="1"/>
    <col min="152" max="152" width="3.57421875" style="2" hidden="1" customWidth="1"/>
    <col min="153" max="155" width="4.7109375" style="2" hidden="1" customWidth="1"/>
    <col min="156" max="156" width="5.140625" style="2" hidden="1" customWidth="1"/>
    <col min="157" max="157" width="4.7109375" style="96" customWidth="1"/>
    <col min="158" max="177" width="2.57421875" style="5" customWidth="1"/>
    <col min="178" max="178" width="5.57421875" style="12" customWidth="1"/>
    <col min="179" max="179" width="22.8515625" style="13" customWidth="1"/>
    <col min="180" max="200" width="3.28125" style="0" hidden="1" customWidth="1"/>
    <col min="201" max="201" width="3.140625" style="0" hidden="1" customWidth="1"/>
    <col min="202" max="202" width="0" style="0" hidden="1" customWidth="1"/>
    <col min="206" max="16384" width="3.28125" style="0" customWidth="1"/>
  </cols>
  <sheetData>
    <row r="1" spans="2:157" ht="54.75" hidden="1" thickBot="1">
      <c r="B1" s="1" t="s">
        <v>0</v>
      </c>
      <c r="C1" s="1">
        <f aca="true" t="shared" si="0" ref="C1:V1">C2/170</f>
        <v>47627.72352941176</v>
      </c>
      <c r="D1" s="1">
        <f t="shared" si="0"/>
        <v>17099.352941176472</v>
      </c>
      <c r="E1" s="1">
        <f t="shared" si="0"/>
        <v>2951.7235294117645</v>
      </c>
      <c r="F1" s="1">
        <f t="shared" si="0"/>
        <v>3344.3764705882354</v>
      </c>
      <c r="G1" s="1">
        <f t="shared" si="0"/>
        <v>3095.323529411765</v>
      </c>
      <c r="H1" s="1">
        <f t="shared" si="0"/>
        <v>3901.8823529411766</v>
      </c>
      <c r="I1" s="1">
        <f t="shared" si="0"/>
        <v>2838.3058823529414</v>
      </c>
      <c r="J1" s="1">
        <f t="shared" si="0"/>
        <v>7856.982352941176</v>
      </c>
      <c r="K1" s="1">
        <f t="shared" si="0"/>
        <v>7158.823529411765</v>
      </c>
      <c r="L1" s="1">
        <f t="shared" si="0"/>
        <v>1397.9470588235295</v>
      </c>
      <c r="M1" s="1">
        <f t="shared" si="0"/>
        <v>1026.8588235294117</v>
      </c>
      <c r="N1" s="1">
        <f t="shared" si="0"/>
        <v>2944.8</v>
      </c>
      <c r="O1" s="1">
        <f t="shared" si="0"/>
        <v>1648.429411764706</v>
      </c>
      <c r="P1" s="1">
        <f t="shared" si="0"/>
        <v>8020.594117647059</v>
      </c>
      <c r="Q1" s="1">
        <f t="shared" si="0"/>
        <v>3064.294117647059</v>
      </c>
      <c r="R1" s="1">
        <f t="shared" si="0"/>
        <v>2542.464705882353</v>
      </c>
      <c r="S1" s="1">
        <f t="shared" si="0"/>
        <v>2062.8</v>
      </c>
      <c r="T1" s="1">
        <f t="shared" si="0"/>
        <v>6586.570588235294</v>
      </c>
      <c r="U1" s="1">
        <f t="shared" si="0"/>
        <v>1838.5470588235294</v>
      </c>
      <c r="V1" s="1">
        <f t="shared" si="0"/>
        <v>2127.6117647058823</v>
      </c>
      <c r="BD1" s="4"/>
      <c r="BY1" s="6"/>
      <c r="BZ1" s="7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Z1" s="4"/>
      <c r="DA1" s="9" t="s">
        <v>0</v>
      </c>
      <c r="DB1" s="9">
        <f aca="true" t="shared" si="1" ref="DB1:DU1">DB2/170</f>
        <v>47627.72352941176</v>
      </c>
      <c r="DC1" s="9">
        <f t="shared" si="1"/>
        <v>17099.352941176472</v>
      </c>
      <c r="DD1" s="9">
        <f t="shared" si="1"/>
        <v>2951.7235294117645</v>
      </c>
      <c r="DE1" s="9">
        <f t="shared" si="1"/>
        <v>3344.3764705882354</v>
      </c>
      <c r="DF1" s="9">
        <f t="shared" si="1"/>
        <v>3095.323529411765</v>
      </c>
      <c r="DG1" s="9">
        <f t="shared" si="1"/>
        <v>3901.8823529411766</v>
      </c>
      <c r="DH1" s="9">
        <f t="shared" si="1"/>
        <v>2838.3058823529414</v>
      </c>
      <c r="DI1" s="9">
        <f t="shared" si="1"/>
        <v>7856.982352941176</v>
      </c>
      <c r="DJ1" s="9">
        <f t="shared" si="1"/>
        <v>7158.823529411765</v>
      </c>
      <c r="DK1" s="9">
        <f t="shared" si="1"/>
        <v>1397.9470588235295</v>
      </c>
      <c r="DL1" s="9">
        <f t="shared" si="1"/>
        <v>1026.8588235294117</v>
      </c>
      <c r="DM1" s="9">
        <f t="shared" si="1"/>
        <v>2944.8</v>
      </c>
      <c r="DN1" s="9">
        <f t="shared" si="1"/>
        <v>1648.429411764706</v>
      </c>
      <c r="DO1" s="9">
        <f t="shared" si="1"/>
        <v>8020.594117647059</v>
      </c>
      <c r="DP1" s="9">
        <f t="shared" si="1"/>
        <v>3064.294117647059</v>
      </c>
      <c r="DQ1" s="9">
        <f t="shared" si="1"/>
        <v>2542.464705882353</v>
      </c>
      <c r="DR1" s="9">
        <f t="shared" si="1"/>
        <v>2062.8</v>
      </c>
      <c r="DS1" s="9">
        <f t="shared" si="1"/>
        <v>6586.570588235294</v>
      </c>
      <c r="DT1" s="9">
        <f t="shared" si="1"/>
        <v>1838.5470588235294</v>
      </c>
      <c r="DU1" s="9">
        <f t="shared" si="1"/>
        <v>2127.6117647058823</v>
      </c>
      <c r="DV1" s="4"/>
      <c r="DW1" s="7"/>
      <c r="DX1" s="4"/>
      <c r="DY1" s="4"/>
      <c r="DZ1" s="4"/>
      <c r="EA1" s="4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7"/>
      <c r="EW1" s="7"/>
      <c r="EX1" s="7"/>
      <c r="EY1" s="7"/>
      <c r="EZ1" s="7"/>
      <c r="FA1" s="11" t="s">
        <v>0</v>
      </c>
    </row>
    <row r="2" spans="2:201" s="1" customFormat="1" ht="45" hidden="1" thickBot="1">
      <c r="B2" s="1" t="s">
        <v>1</v>
      </c>
      <c r="C2" s="1">
        <v>8096713</v>
      </c>
      <c r="D2" s="1">
        <v>2906890</v>
      </c>
      <c r="E2" s="1">
        <v>501793</v>
      </c>
      <c r="F2" s="1">
        <v>568544</v>
      </c>
      <c r="G2" s="1">
        <v>526205</v>
      </c>
      <c r="H2" s="1">
        <v>663320</v>
      </c>
      <c r="I2" s="1">
        <v>482512</v>
      </c>
      <c r="J2" s="1">
        <v>1335687</v>
      </c>
      <c r="K2" s="1">
        <v>1217000</v>
      </c>
      <c r="L2" s="1">
        <v>237651</v>
      </c>
      <c r="M2" s="1">
        <v>174566</v>
      </c>
      <c r="N2" s="1">
        <v>500616</v>
      </c>
      <c r="O2" s="1">
        <v>280233</v>
      </c>
      <c r="P2" s="1">
        <v>1363501</v>
      </c>
      <c r="Q2" s="1">
        <v>520930</v>
      </c>
      <c r="R2" s="1">
        <v>432219</v>
      </c>
      <c r="S2" s="1">
        <v>350676</v>
      </c>
      <c r="T2" s="1">
        <v>1119717</v>
      </c>
      <c r="U2" s="1">
        <v>312553</v>
      </c>
      <c r="V2" s="1">
        <v>361694</v>
      </c>
      <c r="X2" s="14"/>
      <c r="AC2" s="3"/>
      <c r="AD2" s="3"/>
      <c r="AE2" s="3"/>
      <c r="AF2" s="3"/>
      <c r="AG2" s="3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4"/>
      <c r="AX2" s="14"/>
      <c r="AY2" s="14"/>
      <c r="AZ2" s="14"/>
      <c r="BA2" s="14"/>
      <c r="BD2" s="9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1"/>
      <c r="BZ2" s="17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18"/>
      <c r="CX2" s="18"/>
      <c r="CY2" s="18"/>
      <c r="CZ2" s="9"/>
      <c r="DA2" s="9" t="s">
        <v>1</v>
      </c>
      <c r="DB2" s="9">
        <v>8096713</v>
      </c>
      <c r="DC2" s="9">
        <v>2906890</v>
      </c>
      <c r="DD2" s="9">
        <v>501793</v>
      </c>
      <c r="DE2" s="9">
        <v>568544</v>
      </c>
      <c r="DF2" s="9">
        <v>526205</v>
      </c>
      <c r="DG2" s="9">
        <v>663320</v>
      </c>
      <c r="DH2" s="9">
        <v>482512</v>
      </c>
      <c r="DI2" s="9">
        <v>1335687</v>
      </c>
      <c r="DJ2" s="9">
        <v>1217000</v>
      </c>
      <c r="DK2" s="9">
        <v>237651</v>
      </c>
      <c r="DL2" s="9">
        <v>174566</v>
      </c>
      <c r="DM2" s="9">
        <v>500616</v>
      </c>
      <c r="DN2" s="9">
        <v>280233</v>
      </c>
      <c r="DO2" s="9">
        <v>1363501</v>
      </c>
      <c r="DP2" s="9">
        <v>520930</v>
      </c>
      <c r="DQ2" s="9">
        <v>432219</v>
      </c>
      <c r="DR2" s="9">
        <v>350676</v>
      </c>
      <c r="DS2" s="9">
        <v>1119717</v>
      </c>
      <c r="DT2" s="9">
        <v>312553</v>
      </c>
      <c r="DU2" s="9">
        <v>361694</v>
      </c>
      <c r="DV2" s="9"/>
      <c r="DW2" s="17"/>
      <c r="DX2" s="9"/>
      <c r="DY2" s="9"/>
      <c r="DZ2" s="9"/>
      <c r="EA2" s="9"/>
      <c r="EB2" s="10"/>
      <c r="EC2" s="10"/>
      <c r="ED2" s="10"/>
      <c r="EE2" s="10"/>
      <c r="EF2" s="10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7"/>
      <c r="EW2" s="17"/>
      <c r="EX2" s="17"/>
      <c r="EY2" s="17"/>
      <c r="EZ2" s="17"/>
      <c r="FA2" s="11" t="s">
        <v>1</v>
      </c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20"/>
      <c r="GS2"/>
    </row>
    <row r="3" spans="2:157" ht="25.5" hidden="1" thickBot="1">
      <c r="B3" s="21" t="s">
        <v>2</v>
      </c>
      <c r="C3" s="22">
        <f aca="true" t="shared" si="2" ref="C3:W3">SUM(C5:C35)</f>
        <v>3962</v>
      </c>
      <c r="D3" s="22">
        <f t="shared" si="2"/>
        <v>1189</v>
      </c>
      <c r="E3" s="22">
        <f t="shared" si="2"/>
        <v>344</v>
      </c>
      <c r="F3" s="22">
        <f t="shared" si="2"/>
        <v>275</v>
      </c>
      <c r="G3" s="22">
        <f t="shared" si="2"/>
        <v>354</v>
      </c>
      <c r="H3" s="22">
        <f t="shared" si="2"/>
        <v>398</v>
      </c>
      <c r="I3" s="22">
        <f t="shared" si="2"/>
        <v>311</v>
      </c>
      <c r="J3" s="22">
        <f t="shared" si="2"/>
        <v>612</v>
      </c>
      <c r="K3" s="22">
        <f t="shared" si="2"/>
        <v>564</v>
      </c>
      <c r="L3" s="22">
        <f t="shared" si="2"/>
        <v>122</v>
      </c>
      <c r="M3" s="22">
        <f t="shared" si="2"/>
        <v>112</v>
      </c>
      <c r="N3" s="22">
        <f t="shared" si="2"/>
        <v>222</v>
      </c>
      <c r="O3" s="22">
        <f t="shared" si="2"/>
        <v>149</v>
      </c>
      <c r="P3" s="22">
        <f t="shared" si="2"/>
        <v>648</v>
      </c>
      <c r="Q3" s="22">
        <f t="shared" si="2"/>
        <v>276</v>
      </c>
      <c r="R3" s="22">
        <f t="shared" si="2"/>
        <v>177</v>
      </c>
      <c r="S3" s="22">
        <f t="shared" si="2"/>
        <v>153</v>
      </c>
      <c r="T3" s="22">
        <f t="shared" si="2"/>
        <v>530</v>
      </c>
      <c r="U3" s="22">
        <f t="shared" si="2"/>
        <v>143</v>
      </c>
      <c r="V3" s="22">
        <f t="shared" si="2"/>
        <v>151</v>
      </c>
      <c r="W3" s="22">
        <f t="shared" si="2"/>
        <v>10692</v>
      </c>
      <c r="AB3" s="21"/>
      <c r="BD3" s="4"/>
      <c r="BY3" s="6"/>
      <c r="BZ3" s="7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Z3" s="4"/>
      <c r="DA3" s="23" t="s">
        <v>2</v>
      </c>
      <c r="DB3" s="24">
        <f aca="true" t="shared" si="3" ref="DB3:DV3">SUM(DB5:DB35)</f>
        <v>3428</v>
      </c>
      <c r="DC3" s="24">
        <f t="shared" si="3"/>
        <v>1028</v>
      </c>
      <c r="DD3" s="24">
        <f t="shared" si="3"/>
        <v>305</v>
      </c>
      <c r="DE3" s="24">
        <f t="shared" si="3"/>
        <v>242</v>
      </c>
      <c r="DF3" s="24">
        <f t="shared" si="3"/>
        <v>323</v>
      </c>
      <c r="DG3" s="24">
        <f t="shared" si="3"/>
        <v>399</v>
      </c>
      <c r="DH3" s="24">
        <f t="shared" si="3"/>
        <v>279</v>
      </c>
      <c r="DI3" s="24">
        <f t="shared" si="3"/>
        <v>591</v>
      </c>
      <c r="DJ3" s="24">
        <f t="shared" si="3"/>
        <v>543</v>
      </c>
      <c r="DK3" s="24">
        <f t="shared" si="3"/>
        <v>107</v>
      </c>
      <c r="DL3" s="24">
        <f t="shared" si="3"/>
        <v>95</v>
      </c>
      <c r="DM3" s="24">
        <f t="shared" si="3"/>
        <v>192</v>
      </c>
      <c r="DN3" s="24">
        <f t="shared" si="3"/>
        <v>133</v>
      </c>
      <c r="DO3" s="24">
        <f t="shared" si="3"/>
        <v>546</v>
      </c>
      <c r="DP3" s="24">
        <f t="shared" si="3"/>
        <v>229</v>
      </c>
      <c r="DQ3" s="24">
        <f t="shared" si="3"/>
        <v>162</v>
      </c>
      <c r="DR3" s="24">
        <f t="shared" si="3"/>
        <v>138</v>
      </c>
      <c r="DS3" s="24">
        <f t="shared" si="3"/>
        <v>476</v>
      </c>
      <c r="DT3" s="24">
        <f t="shared" si="3"/>
        <v>126</v>
      </c>
      <c r="DU3" s="24">
        <f t="shared" si="3"/>
        <v>134</v>
      </c>
      <c r="DV3" s="24">
        <f t="shared" si="3"/>
        <v>9476</v>
      </c>
      <c r="DW3" s="7"/>
      <c r="DX3" s="4"/>
      <c r="DY3" s="4"/>
      <c r="DZ3" s="4"/>
      <c r="EA3" s="23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7"/>
      <c r="EW3" s="7"/>
      <c r="EX3" s="7"/>
      <c r="EY3" s="7"/>
      <c r="EZ3" s="7"/>
      <c r="FA3" s="25" t="s">
        <v>2</v>
      </c>
    </row>
    <row r="4" spans="2:177" ht="20.25" customHeight="1" thickBot="1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AB4" s="21"/>
      <c r="BD4" s="4"/>
      <c r="BE4" s="116" t="s">
        <v>3</v>
      </c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8"/>
      <c r="BZ4" s="7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Z4" s="4"/>
      <c r="DA4" s="23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7"/>
      <c r="DX4" s="4"/>
      <c r="DY4" s="4"/>
      <c r="DZ4" s="4"/>
      <c r="EA4" s="23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7"/>
      <c r="EW4" s="7"/>
      <c r="EX4" s="7"/>
      <c r="EY4" s="7"/>
      <c r="EZ4" s="7"/>
      <c r="FA4" s="116" t="s">
        <v>4</v>
      </c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8"/>
    </row>
    <row r="5" spans="1:201" s="40" customFormat="1" ht="27.75" customHeight="1" thickTop="1">
      <c r="A5" s="26"/>
      <c r="B5" s="26"/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14</v>
      </c>
      <c r="M5" s="27" t="s">
        <v>15</v>
      </c>
      <c r="N5" s="27" t="s">
        <v>16</v>
      </c>
      <c r="O5" s="27" t="s">
        <v>17</v>
      </c>
      <c r="P5" s="27" t="s">
        <v>18</v>
      </c>
      <c r="Q5" s="27" t="s">
        <v>19</v>
      </c>
      <c r="R5" s="27" t="s">
        <v>20</v>
      </c>
      <c r="S5" s="27" t="s">
        <v>21</v>
      </c>
      <c r="T5" s="27" t="s">
        <v>22</v>
      </c>
      <c r="U5" s="27" t="s">
        <v>23</v>
      </c>
      <c r="V5" s="27" t="s">
        <v>24</v>
      </c>
      <c r="W5" s="27" t="s">
        <v>25</v>
      </c>
      <c r="X5" s="28" t="s">
        <v>26</v>
      </c>
      <c r="Y5" s="26"/>
      <c r="Z5" s="26"/>
      <c r="AA5" s="26"/>
      <c r="AB5" s="26"/>
      <c r="AC5" s="27" t="s">
        <v>5</v>
      </c>
      <c r="AD5" s="27" t="s">
        <v>6</v>
      </c>
      <c r="AE5" s="27" t="s">
        <v>7</v>
      </c>
      <c r="AF5" s="27" t="s">
        <v>8</v>
      </c>
      <c r="AG5" s="27" t="s">
        <v>9</v>
      </c>
      <c r="AH5" s="27" t="s">
        <v>10</v>
      </c>
      <c r="AI5" s="27" t="s">
        <v>11</v>
      </c>
      <c r="AJ5" s="27" t="s">
        <v>12</v>
      </c>
      <c r="AK5" s="27" t="s">
        <v>13</v>
      </c>
      <c r="AL5" s="27" t="s">
        <v>14</v>
      </c>
      <c r="AM5" s="27" t="s">
        <v>15</v>
      </c>
      <c r="AN5" s="27" t="s">
        <v>16</v>
      </c>
      <c r="AO5" s="27" t="s">
        <v>17</v>
      </c>
      <c r="AP5" s="27" t="s">
        <v>18</v>
      </c>
      <c r="AQ5" s="27" t="s">
        <v>19</v>
      </c>
      <c r="AR5" s="27" t="s">
        <v>20</v>
      </c>
      <c r="AS5" s="27" t="s">
        <v>21</v>
      </c>
      <c r="AT5" s="27" t="s">
        <v>22</v>
      </c>
      <c r="AU5" s="27" t="s">
        <v>23</v>
      </c>
      <c r="AV5" s="27" t="s">
        <v>24</v>
      </c>
      <c r="AW5" s="27"/>
      <c r="AX5" s="27" t="s">
        <v>27</v>
      </c>
      <c r="AY5" s="27" t="s">
        <v>28</v>
      </c>
      <c r="AZ5" s="27" t="s">
        <v>29</v>
      </c>
      <c r="BA5" s="28" t="s">
        <v>30</v>
      </c>
      <c r="BB5" s="26"/>
      <c r="BC5" s="29"/>
      <c r="BD5" s="30"/>
      <c r="BE5" s="31" t="s">
        <v>5</v>
      </c>
      <c r="BF5" s="32" t="s">
        <v>6</v>
      </c>
      <c r="BG5" s="32" t="s">
        <v>7</v>
      </c>
      <c r="BH5" s="32" t="s">
        <v>8</v>
      </c>
      <c r="BI5" s="32" t="s">
        <v>9</v>
      </c>
      <c r="BJ5" s="32" t="s">
        <v>10</v>
      </c>
      <c r="BK5" s="32" t="s">
        <v>11</v>
      </c>
      <c r="BL5" s="32" t="s">
        <v>12</v>
      </c>
      <c r="BM5" s="32" t="s">
        <v>13</v>
      </c>
      <c r="BN5" s="32" t="s">
        <v>14</v>
      </c>
      <c r="BO5" s="32" t="s">
        <v>15</v>
      </c>
      <c r="BP5" s="32" t="s">
        <v>16</v>
      </c>
      <c r="BQ5" s="32" t="s">
        <v>17</v>
      </c>
      <c r="BR5" s="32" t="s">
        <v>18</v>
      </c>
      <c r="BS5" s="32" t="s">
        <v>19</v>
      </c>
      <c r="BT5" s="32" t="s">
        <v>20</v>
      </c>
      <c r="BU5" s="32" t="s">
        <v>21</v>
      </c>
      <c r="BV5" s="32" t="s">
        <v>22</v>
      </c>
      <c r="BW5" s="32" t="s">
        <v>23</v>
      </c>
      <c r="BX5" s="32" t="s">
        <v>24</v>
      </c>
      <c r="BY5" s="33"/>
      <c r="BZ5" s="34"/>
      <c r="CA5" s="30"/>
      <c r="CB5" s="35" t="s">
        <v>5</v>
      </c>
      <c r="CC5" s="35" t="s">
        <v>6</v>
      </c>
      <c r="CD5" s="35" t="s">
        <v>7</v>
      </c>
      <c r="CE5" s="35" t="s">
        <v>8</v>
      </c>
      <c r="CF5" s="35" t="s">
        <v>9</v>
      </c>
      <c r="CG5" s="35" t="s">
        <v>10</v>
      </c>
      <c r="CH5" s="35" t="s">
        <v>11</v>
      </c>
      <c r="CI5" s="35" t="s">
        <v>12</v>
      </c>
      <c r="CJ5" s="35" t="s">
        <v>13</v>
      </c>
      <c r="CK5" s="35" t="s">
        <v>14</v>
      </c>
      <c r="CL5" s="35" t="s">
        <v>15</v>
      </c>
      <c r="CM5" s="35" t="s">
        <v>16</v>
      </c>
      <c r="CN5" s="35" t="s">
        <v>17</v>
      </c>
      <c r="CO5" s="35" t="s">
        <v>18</v>
      </c>
      <c r="CP5" s="35" t="s">
        <v>19</v>
      </c>
      <c r="CQ5" s="35" t="s">
        <v>20</v>
      </c>
      <c r="CR5" s="35" t="s">
        <v>21</v>
      </c>
      <c r="CS5" s="35" t="s">
        <v>22</v>
      </c>
      <c r="CT5" s="35" t="s">
        <v>23</v>
      </c>
      <c r="CU5" s="35" t="s">
        <v>24</v>
      </c>
      <c r="CV5" s="30"/>
      <c r="CW5" s="36"/>
      <c r="CX5" s="36"/>
      <c r="CY5" s="36"/>
      <c r="CZ5" s="30"/>
      <c r="DA5" s="30"/>
      <c r="DB5" s="35" t="s">
        <v>5</v>
      </c>
      <c r="DC5" s="35" t="s">
        <v>6</v>
      </c>
      <c r="DD5" s="35" t="s">
        <v>7</v>
      </c>
      <c r="DE5" s="35" t="s">
        <v>8</v>
      </c>
      <c r="DF5" s="35" t="s">
        <v>9</v>
      </c>
      <c r="DG5" s="35" t="s">
        <v>10</v>
      </c>
      <c r="DH5" s="35" t="s">
        <v>11</v>
      </c>
      <c r="DI5" s="35" t="s">
        <v>12</v>
      </c>
      <c r="DJ5" s="35" t="s">
        <v>13</v>
      </c>
      <c r="DK5" s="35" t="s">
        <v>14</v>
      </c>
      <c r="DL5" s="35" t="s">
        <v>15</v>
      </c>
      <c r="DM5" s="35" t="s">
        <v>16</v>
      </c>
      <c r="DN5" s="35" t="s">
        <v>17</v>
      </c>
      <c r="DO5" s="35" t="s">
        <v>18</v>
      </c>
      <c r="DP5" s="35" t="s">
        <v>19</v>
      </c>
      <c r="DQ5" s="35" t="s">
        <v>20</v>
      </c>
      <c r="DR5" s="35" t="s">
        <v>21</v>
      </c>
      <c r="DS5" s="35" t="s">
        <v>22</v>
      </c>
      <c r="DT5" s="35" t="s">
        <v>23</v>
      </c>
      <c r="DU5" s="35" t="s">
        <v>24</v>
      </c>
      <c r="DV5" s="35" t="s">
        <v>25</v>
      </c>
      <c r="DW5" s="34" t="s">
        <v>26</v>
      </c>
      <c r="DX5" s="30"/>
      <c r="DY5" s="30"/>
      <c r="DZ5" s="30"/>
      <c r="EA5" s="30"/>
      <c r="EB5" s="35" t="s">
        <v>5</v>
      </c>
      <c r="EC5" s="35" t="s">
        <v>6</v>
      </c>
      <c r="ED5" s="35" t="s">
        <v>7</v>
      </c>
      <c r="EE5" s="35" t="s">
        <v>8</v>
      </c>
      <c r="EF5" s="35" t="s">
        <v>9</v>
      </c>
      <c r="EG5" s="35" t="s">
        <v>10</v>
      </c>
      <c r="EH5" s="35" t="s">
        <v>11</v>
      </c>
      <c r="EI5" s="35" t="s">
        <v>12</v>
      </c>
      <c r="EJ5" s="35" t="s">
        <v>13</v>
      </c>
      <c r="EK5" s="35" t="s">
        <v>14</v>
      </c>
      <c r="EL5" s="35" t="s">
        <v>15</v>
      </c>
      <c r="EM5" s="35" t="s">
        <v>16</v>
      </c>
      <c r="EN5" s="35" t="s">
        <v>17</v>
      </c>
      <c r="EO5" s="35" t="s">
        <v>18</v>
      </c>
      <c r="EP5" s="35" t="s">
        <v>19</v>
      </c>
      <c r="EQ5" s="35" t="s">
        <v>20</v>
      </c>
      <c r="ER5" s="35" t="s">
        <v>21</v>
      </c>
      <c r="ES5" s="35" t="s">
        <v>22</v>
      </c>
      <c r="ET5" s="35" t="s">
        <v>23</v>
      </c>
      <c r="EU5" s="35" t="s">
        <v>24</v>
      </c>
      <c r="EV5" s="35"/>
      <c r="EW5" s="35" t="s">
        <v>27</v>
      </c>
      <c r="EX5" s="35" t="s">
        <v>28</v>
      </c>
      <c r="EY5" s="35" t="s">
        <v>29</v>
      </c>
      <c r="EZ5" s="34" t="s">
        <v>30</v>
      </c>
      <c r="FA5" s="37"/>
      <c r="FB5" s="32" t="s">
        <v>5</v>
      </c>
      <c r="FC5" s="32" t="s">
        <v>6</v>
      </c>
      <c r="FD5" s="32" t="s">
        <v>7</v>
      </c>
      <c r="FE5" s="32" t="s">
        <v>8</v>
      </c>
      <c r="FF5" s="32" t="s">
        <v>9</v>
      </c>
      <c r="FG5" s="32" t="s">
        <v>10</v>
      </c>
      <c r="FH5" s="32" t="s">
        <v>11</v>
      </c>
      <c r="FI5" s="32" t="s">
        <v>12</v>
      </c>
      <c r="FJ5" s="32" t="s">
        <v>13</v>
      </c>
      <c r="FK5" s="32" t="s">
        <v>14</v>
      </c>
      <c r="FL5" s="32" t="s">
        <v>15</v>
      </c>
      <c r="FM5" s="32" t="s">
        <v>16</v>
      </c>
      <c r="FN5" s="32" t="s">
        <v>17</v>
      </c>
      <c r="FO5" s="32" t="s">
        <v>18</v>
      </c>
      <c r="FP5" s="32" t="s">
        <v>19</v>
      </c>
      <c r="FQ5" s="32" t="s">
        <v>20</v>
      </c>
      <c r="FR5" s="32" t="s">
        <v>21</v>
      </c>
      <c r="FS5" s="32" t="s">
        <v>22</v>
      </c>
      <c r="FT5" s="32" t="s">
        <v>23</v>
      </c>
      <c r="FU5" s="38" t="s">
        <v>24</v>
      </c>
      <c r="FV5" s="39"/>
      <c r="FX5" s="41" t="s">
        <v>5</v>
      </c>
      <c r="FY5" s="41" t="s">
        <v>6</v>
      </c>
      <c r="FZ5" s="41" t="s">
        <v>7</v>
      </c>
      <c r="GA5" s="41" t="s">
        <v>8</v>
      </c>
      <c r="GB5" s="41" t="s">
        <v>9</v>
      </c>
      <c r="GC5" s="41" t="s">
        <v>10</v>
      </c>
      <c r="GD5" s="41" t="s">
        <v>11</v>
      </c>
      <c r="GE5" s="41" t="s">
        <v>12</v>
      </c>
      <c r="GF5" s="41" t="s">
        <v>13</v>
      </c>
      <c r="GG5" s="41" t="s">
        <v>14</v>
      </c>
      <c r="GH5" s="41" t="s">
        <v>15</v>
      </c>
      <c r="GI5" s="41" t="s">
        <v>16</v>
      </c>
      <c r="GJ5" s="41" t="s">
        <v>17</v>
      </c>
      <c r="GK5" s="41" t="s">
        <v>18</v>
      </c>
      <c r="GL5" s="41" t="s">
        <v>19</v>
      </c>
      <c r="GM5" s="41" t="s">
        <v>20</v>
      </c>
      <c r="GN5" s="41" t="s">
        <v>21</v>
      </c>
      <c r="GO5" s="41" t="s">
        <v>22</v>
      </c>
      <c r="GP5" s="41" t="s">
        <v>23</v>
      </c>
      <c r="GQ5" s="41" t="s">
        <v>24</v>
      </c>
      <c r="GR5" s="41" t="s">
        <v>25</v>
      </c>
      <c r="GS5" s="42" t="s">
        <v>26</v>
      </c>
    </row>
    <row r="6" spans="1:201" ht="12.75" hidden="1">
      <c r="A6" s="43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  <c r="Y6" s="43"/>
      <c r="Z6" s="43"/>
      <c r="AA6" s="43"/>
      <c r="AB6" s="43"/>
      <c r="AC6" s="46" t="s">
        <v>31</v>
      </c>
      <c r="AD6" s="46" t="s">
        <v>32</v>
      </c>
      <c r="AE6" s="46" t="s">
        <v>33</v>
      </c>
      <c r="AF6" s="46" t="s">
        <v>34</v>
      </c>
      <c r="AG6" s="46" t="s">
        <v>35</v>
      </c>
      <c r="AH6" s="46" t="s">
        <v>36</v>
      </c>
      <c r="AI6" s="46" t="s">
        <v>37</v>
      </c>
      <c r="AJ6" s="46" t="s">
        <v>38</v>
      </c>
      <c r="AK6" s="46" t="s">
        <v>39</v>
      </c>
      <c r="AL6" s="46" t="s">
        <v>40</v>
      </c>
      <c r="AM6" s="46" t="s">
        <v>41</v>
      </c>
      <c r="AN6" s="46" t="s">
        <v>42</v>
      </c>
      <c r="AO6" s="46" t="s">
        <v>43</v>
      </c>
      <c r="AP6" s="46" t="s">
        <v>44</v>
      </c>
      <c r="AQ6" s="46" t="s">
        <v>45</v>
      </c>
      <c r="AR6" s="46" t="s">
        <v>46</v>
      </c>
      <c r="AS6" s="46" t="s">
        <v>47</v>
      </c>
      <c r="AT6" s="46" t="s">
        <v>48</v>
      </c>
      <c r="AU6" s="46" t="s">
        <v>49</v>
      </c>
      <c r="AV6" s="46" t="s">
        <v>50</v>
      </c>
      <c r="AW6" s="44"/>
      <c r="AX6" s="44"/>
      <c r="AY6" s="44"/>
      <c r="AZ6" s="44"/>
      <c r="BA6" s="45"/>
      <c r="BB6" s="43"/>
      <c r="BC6" s="47"/>
      <c r="BD6" s="4"/>
      <c r="BE6" s="48" t="s">
        <v>31</v>
      </c>
      <c r="BF6" s="49" t="s">
        <v>32</v>
      </c>
      <c r="BG6" s="49" t="s">
        <v>33</v>
      </c>
      <c r="BH6" s="49" t="s">
        <v>34</v>
      </c>
      <c r="BI6" s="49" t="s">
        <v>35</v>
      </c>
      <c r="BJ6" s="49" t="s">
        <v>36</v>
      </c>
      <c r="BK6" s="49" t="s">
        <v>37</v>
      </c>
      <c r="BL6" s="49" t="s">
        <v>38</v>
      </c>
      <c r="BM6" s="49" t="s">
        <v>39</v>
      </c>
      <c r="BN6" s="49" t="s">
        <v>40</v>
      </c>
      <c r="BO6" s="49" t="s">
        <v>41</v>
      </c>
      <c r="BP6" s="49" t="s">
        <v>42</v>
      </c>
      <c r="BQ6" s="49" t="s">
        <v>43</v>
      </c>
      <c r="BR6" s="49" t="s">
        <v>44</v>
      </c>
      <c r="BS6" s="49" t="s">
        <v>45</v>
      </c>
      <c r="BT6" s="49" t="s">
        <v>46</v>
      </c>
      <c r="BU6" s="49" t="s">
        <v>47</v>
      </c>
      <c r="BV6" s="49" t="s">
        <v>48</v>
      </c>
      <c r="BW6" s="49" t="s">
        <v>49</v>
      </c>
      <c r="BX6" s="49" t="s">
        <v>50</v>
      </c>
      <c r="BY6" s="50"/>
      <c r="BZ6" s="17"/>
      <c r="CA6" s="4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4"/>
      <c r="CZ6" s="4"/>
      <c r="DA6" s="4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17"/>
      <c r="DX6" s="4"/>
      <c r="DY6" s="4"/>
      <c r="DZ6" s="4"/>
      <c r="EA6" s="4"/>
      <c r="EB6" s="51" t="s">
        <v>31</v>
      </c>
      <c r="EC6" s="51" t="s">
        <v>32</v>
      </c>
      <c r="ED6" s="51" t="s">
        <v>33</v>
      </c>
      <c r="EE6" s="51" t="s">
        <v>34</v>
      </c>
      <c r="EF6" s="51" t="s">
        <v>35</v>
      </c>
      <c r="EG6" s="51" t="s">
        <v>36</v>
      </c>
      <c r="EH6" s="51" t="s">
        <v>37</v>
      </c>
      <c r="EI6" s="51" t="s">
        <v>38</v>
      </c>
      <c r="EJ6" s="51" t="s">
        <v>39</v>
      </c>
      <c r="EK6" s="51" t="s">
        <v>40</v>
      </c>
      <c r="EL6" s="51" t="s">
        <v>41</v>
      </c>
      <c r="EM6" s="51" t="s">
        <v>42</v>
      </c>
      <c r="EN6" s="51" t="s">
        <v>43</v>
      </c>
      <c r="EO6" s="51" t="s">
        <v>44</v>
      </c>
      <c r="EP6" s="51" t="s">
        <v>45</v>
      </c>
      <c r="EQ6" s="51" t="s">
        <v>46</v>
      </c>
      <c r="ER6" s="51" t="s">
        <v>47</v>
      </c>
      <c r="ES6" s="51" t="s">
        <v>48</v>
      </c>
      <c r="ET6" s="51" t="s">
        <v>49</v>
      </c>
      <c r="EU6" s="51" t="s">
        <v>50</v>
      </c>
      <c r="EV6" s="9"/>
      <c r="EW6" s="9"/>
      <c r="EX6" s="9"/>
      <c r="EY6" s="9"/>
      <c r="EZ6" s="17"/>
      <c r="FA6" s="52"/>
      <c r="FB6" s="49" t="s">
        <v>31</v>
      </c>
      <c r="FC6" s="49" t="s">
        <v>32</v>
      </c>
      <c r="FD6" s="49" t="s">
        <v>33</v>
      </c>
      <c r="FE6" s="49" t="s">
        <v>34</v>
      </c>
      <c r="FF6" s="49" t="s">
        <v>35</v>
      </c>
      <c r="FG6" s="49" t="s">
        <v>36</v>
      </c>
      <c r="FH6" s="49" t="s">
        <v>37</v>
      </c>
      <c r="FI6" s="49" t="s">
        <v>38</v>
      </c>
      <c r="FJ6" s="49" t="s">
        <v>39</v>
      </c>
      <c r="FK6" s="49" t="s">
        <v>40</v>
      </c>
      <c r="FL6" s="49" t="s">
        <v>41</v>
      </c>
      <c r="FM6" s="49" t="s">
        <v>42</v>
      </c>
      <c r="FN6" s="49" t="s">
        <v>43</v>
      </c>
      <c r="FO6" s="49" t="s">
        <v>44</v>
      </c>
      <c r="FP6" s="49" t="s">
        <v>45</v>
      </c>
      <c r="FQ6" s="49" t="s">
        <v>46</v>
      </c>
      <c r="FR6" s="49" t="s">
        <v>47</v>
      </c>
      <c r="FS6" s="49" t="s">
        <v>48</v>
      </c>
      <c r="FT6" s="49" t="s">
        <v>49</v>
      </c>
      <c r="FU6" s="53" t="s">
        <v>50</v>
      </c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S6" s="14"/>
    </row>
    <row r="7" spans="1:201" ht="10.5" customHeight="1">
      <c r="A7" s="54" t="s">
        <v>51</v>
      </c>
      <c r="B7" s="54">
        <v>3.29</v>
      </c>
      <c r="C7" s="54">
        <v>223</v>
      </c>
      <c r="D7" s="54">
        <v>130</v>
      </c>
      <c r="E7" s="54">
        <v>61</v>
      </c>
      <c r="F7" s="54">
        <v>61</v>
      </c>
      <c r="G7" s="54">
        <v>53</v>
      </c>
      <c r="H7" s="54">
        <v>56</v>
      </c>
      <c r="I7" s="54">
        <v>57</v>
      </c>
      <c r="J7" s="54">
        <v>54</v>
      </c>
      <c r="K7" s="54">
        <v>64</v>
      </c>
      <c r="L7" s="54">
        <v>33</v>
      </c>
      <c r="M7" s="54">
        <v>34</v>
      </c>
      <c r="N7" s="54">
        <v>46</v>
      </c>
      <c r="O7" s="54">
        <v>38</v>
      </c>
      <c r="P7" s="54">
        <v>72</v>
      </c>
      <c r="Q7" s="54">
        <v>51</v>
      </c>
      <c r="R7" s="54">
        <v>67</v>
      </c>
      <c r="S7" s="54">
        <v>43</v>
      </c>
      <c r="T7" s="54">
        <v>68</v>
      </c>
      <c r="U7" s="54">
        <v>36</v>
      </c>
      <c r="V7" s="54">
        <v>39</v>
      </c>
      <c r="W7" s="54">
        <f aca="true" t="shared" si="4" ref="W7:W27">SUM(C7:V7)</f>
        <v>1286</v>
      </c>
      <c r="X7" s="55">
        <v>1.7726717014315074</v>
      </c>
      <c r="Y7" s="54"/>
      <c r="Z7" s="54"/>
      <c r="AA7" s="54" t="s">
        <v>51</v>
      </c>
      <c r="AB7" s="54">
        <v>3.29</v>
      </c>
      <c r="AC7" s="56">
        <f aca="true" t="shared" si="5" ref="AC7:AC27">C7/C$1</f>
        <v>0.004682146940369505</v>
      </c>
      <c r="AD7" s="57">
        <f aca="true" t="shared" si="6" ref="AD7:AD27">D7/D$1</f>
        <v>0.007602626862385573</v>
      </c>
      <c r="AE7" s="57">
        <f aca="true" t="shared" si="7" ref="AE7:AE27">E7/E$1</f>
        <v>0.020665892110890347</v>
      </c>
      <c r="AF7" s="58">
        <f aca="true" t="shared" si="8" ref="AF7:AF27">F7/F$1</f>
        <v>0.018239573366353352</v>
      </c>
      <c r="AG7" s="57">
        <f aca="true" t="shared" si="9" ref="AG7:AG27">G7/G$1</f>
        <v>0.017122604308206876</v>
      </c>
      <c r="AH7" s="57">
        <f aca="true" t="shared" si="10" ref="AH7:AH27">H7/H$1</f>
        <v>0.014352047277332207</v>
      </c>
      <c r="AI7" s="58">
        <f aca="true" t="shared" si="11" ref="AI7:AI27">I7/I$1</f>
        <v>0.020082402095699173</v>
      </c>
      <c r="AJ7" s="57">
        <f aca="true" t="shared" si="12" ref="AJ7:AJ27">J7/J$1</f>
        <v>0.006872867670344924</v>
      </c>
      <c r="AK7" s="57">
        <f aca="true" t="shared" si="13" ref="AK7:AK27">K7/K$1</f>
        <v>0.008940016433853738</v>
      </c>
      <c r="AL7" s="58">
        <f aca="true" t="shared" si="14" ref="AL7:AL27">L7/L$1</f>
        <v>0.02360604415718848</v>
      </c>
      <c r="AM7" s="58">
        <f aca="true" t="shared" si="15" ref="AM7:AM27">M7/M$1</f>
        <v>0.03311068592967703</v>
      </c>
      <c r="AN7" s="58">
        <f aca="true" t="shared" si="16" ref="AN7:AN27">N7/N$1</f>
        <v>0.015620755229557184</v>
      </c>
      <c r="AO7" s="58">
        <f aca="true" t="shared" si="17" ref="AO7:AO27">O7/O$1</f>
        <v>0.023052245809736898</v>
      </c>
      <c r="AP7" s="57">
        <f aca="true" t="shared" si="18" ref="AP7:AP27">P7/P$1</f>
        <v>0.008976891106057127</v>
      </c>
      <c r="AQ7" s="58">
        <f aca="true" t="shared" si="19" ref="AQ7:AQ27">Q7/Q$1</f>
        <v>0.016643311001478124</v>
      </c>
      <c r="AR7" s="58">
        <f aca="true" t="shared" si="20" ref="AR7:AR27">R7/R$1</f>
        <v>0.026352381547317446</v>
      </c>
      <c r="AS7" s="58">
        <f aca="true" t="shared" si="21" ref="AS7:AS27">S7/S$1</f>
        <v>0.020845452782625555</v>
      </c>
      <c r="AT7" s="57">
        <f aca="true" t="shared" si="22" ref="AT7:AT27">T7/T$1</f>
        <v>0.010324037234408338</v>
      </c>
      <c r="AU7" s="58">
        <f aca="true" t="shared" si="23" ref="AU7:AU27">U7/U$1</f>
        <v>0.01958067911682179</v>
      </c>
      <c r="AV7" s="58">
        <f aca="true" t="shared" si="24" ref="AV7:AV27">V7/V$1</f>
        <v>0.01833041189513788</v>
      </c>
      <c r="AW7" s="55"/>
      <c r="AX7" s="55">
        <f aca="true" t="shared" si="25" ref="AX7:AX27">AVERAGE(AI7:AV7)</f>
        <v>0.01802415585785026</v>
      </c>
      <c r="AY7" s="55">
        <f aca="true" t="shared" si="26" ref="AY7:AY27">AVERAGE(AC7:AD7)</f>
        <v>0.006142386901377539</v>
      </c>
      <c r="AZ7" s="55">
        <f aca="true" t="shared" si="27" ref="AZ7:AZ27">AVERAGE(AE7:AH7)</f>
        <v>0.017595029265695696</v>
      </c>
      <c r="BA7" s="55">
        <f aca="true" t="shared" si="28" ref="BA7:BA27">AVERAGE(AX7:AZ7)</f>
        <v>0.01392052400830783</v>
      </c>
      <c r="BB7" s="54"/>
      <c r="BC7" s="59">
        <v>3.29</v>
      </c>
      <c r="BD7" s="60" t="s">
        <v>195</v>
      </c>
      <c r="BE7" s="97">
        <f aca="true" t="shared" si="29" ref="BE7:BE27">IF(CB7&lt;11,1000*C7/C$1,IF(C7=0," ","·"))</f>
        <v>4.682146940369505</v>
      </c>
      <c r="BF7" s="87">
        <f aca="true" t="shared" si="30" ref="BF7:BF27">IF(CC7&lt;11,1000*D7/D$1,IF(D7=0," ","·"))</f>
        <v>7.602626862385573</v>
      </c>
      <c r="BG7" s="87">
        <f aca="true" t="shared" si="31" ref="BG7:BG27">IF(CD7&lt;11,1000*E7/E$1,IF(E7=0," ","·"))</f>
        <v>20.665892110890347</v>
      </c>
      <c r="BH7" s="87">
        <f aca="true" t="shared" si="32" ref="BH7:BH27">IF(CE7&lt;11,1000*F7/F$1,IF(F7=0," ","·"))</f>
        <v>18.23957336635335</v>
      </c>
      <c r="BI7" s="87">
        <f aca="true" t="shared" si="33" ref="BI7:BI27">IF(CF7&lt;11,1000*G7/G$1,IF(G7=0," ","·"))</f>
        <v>17.122604308206878</v>
      </c>
      <c r="BJ7" s="87">
        <f aca="true" t="shared" si="34" ref="BJ7:BJ27">IF(CG7&lt;11,1000*H7/H$1,IF(H7=0," ","·"))</f>
        <v>14.352047277332208</v>
      </c>
      <c r="BK7" s="87">
        <f aca="true" t="shared" si="35" ref="BK7:BK27">IF(CH7&lt;11,1000*I7/I$1,IF(I7=0," ","·"))</f>
        <v>20.082402095699173</v>
      </c>
      <c r="BL7" s="87">
        <f aca="true" t="shared" si="36" ref="BL7:BL27">IF(CI7&lt;11,1000*J7/J$1,IF(J7=0," ","·"))</f>
        <v>6.872867670344924</v>
      </c>
      <c r="BM7" s="87">
        <f aca="true" t="shared" si="37" ref="BM7:BM27">IF(CJ7&lt;11,1000*K7/K$1,IF(K7=0," ","·"))</f>
        <v>8.940016433853739</v>
      </c>
      <c r="BN7" s="87">
        <f aca="true" t="shared" si="38" ref="BN7:BN27">IF(CK7&lt;11,1000*L7/L$1,IF(L7=0," ","·"))</f>
        <v>23.60604415718848</v>
      </c>
      <c r="BO7" s="87">
        <f aca="true" t="shared" si="39" ref="BO7:BO27">IF(CL7&lt;11,1000*M7/M$1,IF(M7=0," ","·"))</f>
        <v>33.11068592967703</v>
      </c>
      <c r="BP7" s="87">
        <f aca="true" t="shared" si="40" ref="BP7:BP27">IF(CM7&lt;11,1000*N7/N$1,IF(N7=0," ","·"))</f>
        <v>15.620755229557185</v>
      </c>
      <c r="BQ7" s="87">
        <f aca="true" t="shared" si="41" ref="BQ7:BQ27">IF(CN7&lt;11,1000*O7/O$1,IF(O7=0," ","·"))</f>
        <v>23.052245809736895</v>
      </c>
      <c r="BR7" s="87">
        <f aca="true" t="shared" si="42" ref="BR7:BR27">IF(CO7&lt;11,1000*P7/P$1,IF(P7=0," ","·"))</f>
        <v>8.976891106057128</v>
      </c>
      <c r="BS7" s="87">
        <f aca="true" t="shared" si="43" ref="BS7:BS27">IF(CP7&lt;11,1000*Q7/Q$1,IF(Q7=0," ","·"))</f>
        <v>16.643311001478125</v>
      </c>
      <c r="BT7" s="87">
        <f aca="true" t="shared" si="44" ref="BT7:BT27">IF(CQ7&lt;11,1000*R7/R$1,IF(R7=0," ","·"))</f>
        <v>26.352381547317446</v>
      </c>
      <c r="BU7" s="87">
        <f aca="true" t="shared" si="45" ref="BU7:BU27">IF(CR7&lt;11,1000*S7/S$1,IF(S7=0," ","·"))</f>
        <v>20.845452782625557</v>
      </c>
      <c r="BV7" s="87">
        <f aca="true" t="shared" si="46" ref="BV7:BV27">IF(CS7&lt;11,1000*T7/T$1,IF(T7=0," ","·"))</f>
        <v>10.324037234408337</v>
      </c>
      <c r="BW7" s="87">
        <f aca="true" t="shared" si="47" ref="BW7:BW27">IF(CT7&lt;11,1000*U7/U$1,IF(U7=0," ","·"))</f>
        <v>19.580679116821788</v>
      </c>
      <c r="BX7" s="87">
        <f aca="true" t="shared" si="48" ref="BX7:BX27">IF(CU7&lt;11,1000*V7/V$1,IF(V7=0," ","·"))</f>
        <v>18.33041189513788</v>
      </c>
      <c r="BY7" s="98">
        <v>3.29</v>
      </c>
      <c r="BZ7" s="61"/>
      <c r="CA7" s="62">
        <v>3.29</v>
      </c>
      <c r="CB7" s="62">
        <v>9</v>
      </c>
      <c r="CC7" s="62">
        <v>2</v>
      </c>
      <c r="CD7" s="62">
        <v>2</v>
      </c>
      <c r="CE7" s="62">
        <v>1</v>
      </c>
      <c r="CF7" s="62">
        <v>2</v>
      </c>
      <c r="CG7" s="62">
        <v>2</v>
      </c>
      <c r="CH7" s="62">
        <v>1</v>
      </c>
      <c r="CI7" s="62">
        <v>4</v>
      </c>
      <c r="CJ7" s="62">
        <v>3</v>
      </c>
      <c r="CK7" s="62">
        <v>1</v>
      </c>
      <c r="CL7" s="62">
        <v>1</v>
      </c>
      <c r="CM7" s="62">
        <v>1</v>
      </c>
      <c r="CN7" s="62">
        <v>1</v>
      </c>
      <c r="CO7" s="62">
        <v>4</v>
      </c>
      <c r="CP7" s="62">
        <v>1</v>
      </c>
      <c r="CQ7" s="62">
        <v>1</v>
      </c>
      <c r="CR7" s="62">
        <v>1</v>
      </c>
      <c r="CS7" s="62">
        <v>2</v>
      </c>
      <c r="CT7" s="62">
        <v>1</v>
      </c>
      <c r="CU7" s="62">
        <v>1</v>
      </c>
      <c r="CV7" s="62"/>
      <c r="CW7" s="63"/>
      <c r="CX7" s="63"/>
      <c r="CY7" s="63"/>
      <c r="CZ7" s="62" t="s">
        <v>54</v>
      </c>
      <c r="DA7" s="62" t="s">
        <v>55</v>
      </c>
      <c r="DB7" s="62">
        <v>223</v>
      </c>
      <c r="DC7" s="62">
        <v>130</v>
      </c>
      <c r="DD7" s="62">
        <v>61</v>
      </c>
      <c r="DE7" s="62">
        <v>61</v>
      </c>
      <c r="DF7" s="62">
        <v>53</v>
      </c>
      <c r="DG7" s="62">
        <v>56</v>
      </c>
      <c r="DH7" s="62">
        <v>57</v>
      </c>
      <c r="DI7" s="62">
        <v>54</v>
      </c>
      <c r="DJ7" s="62">
        <v>64</v>
      </c>
      <c r="DK7" s="62">
        <v>33</v>
      </c>
      <c r="DL7" s="62">
        <v>34</v>
      </c>
      <c r="DM7" s="62">
        <v>46</v>
      </c>
      <c r="DN7" s="62">
        <v>38</v>
      </c>
      <c r="DO7" s="62">
        <v>72</v>
      </c>
      <c r="DP7" s="62">
        <v>51</v>
      </c>
      <c r="DQ7" s="62">
        <v>67</v>
      </c>
      <c r="DR7" s="62">
        <v>43</v>
      </c>
      <c r="DS7" s="62">
        <v>68</v>
      </c>
      <c r="DT7" s="62">
        <v>36</v>
      </c>
      <c r="DU7" s="62">
        <v>39</v>
      </c>
      <c r="DV7" s="62">
        <f aca="true" t="shared" si="49" ref="DV7:DV33">SUM(DB7:DU7)</f>
        <v>1286</v>
      </c>
      <c r="DW7" s="61">
        <v>1.7726717014315074</v>
      </c>
      <c r="DX7" s="62"/>
      <c r="DY7" s="62"/>
      <c r="DZ7" s="62" t="s">
        <v>54</v>
      </c>
      <c r="EA7" s="62">
        <v>3.29</v>
      </c>
      <c r="EB7" s="64">
        <f aca="true" t="shared" si="50" ref="EB7:EB33">DB7/DB$1</f>
        <v>0.004682146940369505</v>
      </c>
      <c r="EC7" s="65">
        <f aca="true" t="shared" si="51" ref="EC7:EC33">DC7/DC$1</f>
        <v>0.007602626862385573</v>
      </c>
      <c r="ED7" s="65">
        <f aca="true" t="shared" si="52" ref="ED7:ED33">DD7/DD$1</f>
        <v>0.020665892110890347</v>
      </c>
      <c r="EE7" s="66">
        <f aca="true" t="shared" si="53" ref="EE7:EE33">DE7/DE$1</f>
        <v>0.018239573366353352</v>
      </c>
      <c r="EF7" s="65">
        <f aca="true" t="shared" si="54" ref="EF7:EF33">DF7/DF$1</f>
        <v>0.017122604308206876</v>
      </c>
      <c r="EG7" s="65">
        <f aca="true" t="shared" si="55" ref="EG7:EG33">DG7/DG$1</f>
        <v>0.014352047277332207</v>
      </c>
      <c r="EH7" s="66">
        <f aca="true" t="shared" si="56" ref="EH7:EH33">DH7/DH$1</f>
        <v>0.020082402095699173</v>
      </c>
      <c r="EI7" s="65">
        <f aca="true" t="shared" si="57" ref="EI7:EI33">DI7/DI$1</f>
        <v>0.006872867670344924</v>
      </c>
      <c r="EJ7" s="65">
        <f aca="true" t="shared" si="58" ref="EJ7:EJ33">DJ7/DJ$1</f>
        <v>0.008940016433853738</v>
      </c>
      <c r="EK7" s="66">
        <f aca="true" t="shared" si="59" ref="EK7:EK33">DK7/DK$1</f>
        <v>0.02360604415718848</v>
      </c>
      <c r="EL7" s="66">
        <f aca="true" t="shared" si="60" ref="EL7:EL33">DL7/DL$1</f>
        <v>0.03311068592967703</v>
      </c>
      <c r="EM7" s="66">
        <f aca="true" t="shared" si="61" ref="EM7:EM33">DM7/DM$1</f>
        <v>0.015620755229557184</v>
      </c>
      <c r="EN7" s="66">
        <f aca="true" t="shared" si="62" ref="EN7:EN33">DN7/DN$1</f>
        <v>0.023052245809736898</v>
      </c>
      <c r="EO7" s="65">
        <f aca="true" t="shared" si="63" ref="EO7:EO33">DO7/DO$1</f>
        <v>0.008976891106057127</v>
      </c>
      <c r="EP7" s="66">
        <f aca="true" t="shared" si="64" ref="EP7:EP33">DP7/DP$1</f>
        <v>0.016643311001478124</v>
      </c>
      <c r="EQ7" s="66">
        <f aca="true" t="shared" si="65" ref="EQ7:EQ33">DQ7/DQ$1</f>
        <v>0.026352381547317446</v>
      </c>
      <c r="ER7" s="66">
        <f aca="true" t="shared" si="66" ref="ER7:ER33">DR7/DR$1</f>
        <v>0.020845452782625555</v>
      </c>
      <c r="ES7" s="65">
        <f aca="true" t="shared" si="67" ref="ES7:ES33">DS7/DS$1</f>
        <v>0.010324037234408338</v>
      </c>
      <c r="ET7" s="66">
        <f aca="true" t="shared" si="68" ref="ET7:ET33">DT7/DT$1</f>
        <v>0.01958067911682179</v>
      </c>
      <c r="EU7" s="66">
        <f aca="true" t="shared" si="69" ref="EU7:EU33">DU7/DU$1</f>
        <v>0.01833041189513788</v>
      </c>
      <c r="EV7" s="61"/>
      <c r="EW7" s="61">
        <f>AVERAGE(EH7:EU7)</f>
        <v>0.01802415585785026</v>
      </c>
      <c r="EX7" s="61">
        <f>AVERAGE(EB7:EC7)</f>
        <v>0.006142386901377539</v>
      </c>
      <c r="EY7" s="61">
        <f>AVERAGE(ED7:EG7)</f>
        <v>0.017595029265695696</v>
      </c>
      <c r="EZ7" s="61">
        <f>AVERAGE(EW7:EY7)</f>
        <v>0.01392052400830783</v>
      </c>
      <c r="FA7" s="48" t="s">
        <v>55</v>
      </c>
      <c r="FB7" s="87">
        <f aca="true" t="shared" si="70" ref="FB7:FB33">IF(FX7&lt;11,1000*DB7/DB$1,IF(DB7=0," ","·"))</f>
        <v>4.682146940369505</v>
      </c>
      <c r="FC7" s="87">
        <f aca="true" t="shared" si="71" ref="FC7:FC33">IF(FY7&lt;11,1000*DC7/DC$1,IF(DC7=0," ","·"))</f>
        <v>7.602626862385573</v>
      </c>
      <c r="FD7" s="87">
        <f aca="true" t="shared" si="72" ref="FD7:FD33">IF(FZ7&lt;11,1000*DD7/DD$1,IF(DD7=0," ","·"))</f>
        <v>20.665892110890347</v>
      </c>
      <c r="FE7" s="87">
        <f aca="true" t="shared" si="73" ref="FE7:FE33">IF(GA7&lt;11,1000*DE7/DE$1,IF(DE7=0," ","·"))</f>
        <v>18.23957336635335</v>
      </c>
      <c r="FF7" s="87">
        <f aca="true" t="shared" si="74" ref="FF7:FF33">IF(GB7&lt;11,1000*DF7/DF$1,IF(DF7=0," ","·"))</f>
        <v>17.122604308206878</v>
      </c>
      <c r="FG7" s="87">
        <f aca="true" t="shared" si="75" ref="FG7:FG33">IF(GC7&lt;11,1000*DG7/DG$1,IF(DG7=0," ","·"))</f>
        <v>14.352047277332208</v>
      </c>
      <c r="FH7" s="87">
        <f aca="true" t="shared" si="76" ref="FH7:FH33">IF(GD7&lt;11,1000*DH7/DH$1,IF(DH7=0," ","·"))</f>
        <v>20.082402095699173</v>
      </c>
      <c r="FI7" s="87">
        <f aca="true" t="shared" si="77" ref="FI7:FI33">IF(GE7&lt;11,1000*DI7/DI$1,IF(DI7=0," ","·"))</f>
        <v>6.872867670344924</v>
      </c>
      <c r="FJ7" s="87">
        <f aca="true" t="shared" si="78" ref="FJ7:FJ33">IF(GF7&lt;11,1000*DJ7/DJ$1,IF(DJ7=0," ","·"))</f>
        <v>8.940016433853739</v>
      </c>
      <c r="FK7" s="87">
        <f aca="true" t="shared" si="79" ref="FK7:FK33">IF(GG7&lt;11,1000*DK7/DK$1,IF(DK7=0," ","·"))</f>
        <v>23.60604415718848</v>
      </c>
      <c r="FL7" s="87">
        <f aca="true" t="shared" si="80" ref="FL7:FL33">IF(GH7&lt;11,1000*DL7/DL$1,IF(DL7=0," ","·"))</f>
        <v>33.11068592967703</v>
      </c>
      <c r="FM7" s="87">
        <f aca="true" t="shared" si="81" ref="FM7:FM33">IF(GI7&lt;11,1000*DM7/DM$1,IF(DM7=0," ","·"))</f>
        <v>15.620755229557185</v>
      </c>
      <c r="FN7" s="87">
        <f aca="true" t="shared" si="82" ref="FN7:FN33">IF(GJ7&lt;11,1000*DN7/DN$1,IF(DN7=0," ","·"))</f>
        <v>23.052245809736895</v>
      </c>
      <c r="FO7" s="87">
        <f aca="true" t="shared" si="83" ref="FO7:FO33">IF(GK7&lt;11,1000*DO7/DO$1,IF(DO7=0," ","·"))</f>
        <v>8.976891106057128</v>
      </c>
      <c r="FP7" s="87">
        <f aca="true" t="shared" si="84" ref="FP7:FP33">IF(GL7&lt;11,1000*DP7/DP$1,IF(DP7=0," ","·"))</f>
        <v>16.643311001478125</v>
      </c>
      <c r="FQ7" s="87">
        <f aca="true" t="shared" si="85" ref="FQ7:FQ33">IF(GM7&lt;11,1000*DQ7/DQ$1,IF(DQ7=0," ","·"))</f>
        <v>26.352381547317446</v>
      </c>
      <c r="FR7" s="87">
        <f aca="true" t="shared" si="86" ref="FR7:FR33">IF(GN7&lt;11,1000*DR7/DR$1,IF(DR7=0," ","·"))</f>
        <v>20.845452782625557</v>
      </c>
      <c r="FS7" s="87">
        <f aca="true" t="shared" si="87" ref="FS7:FS33">IF(GO7&lt;11,1000*DS7/DS$1,IF(DS7=0," ","·"))</f>
        <v>10.324037234408337</v>
      </c>
      <c r="FT7" s="87">
        <f aca="true" t="shared" si="88" ref="FT7:FT33">IF(GP7&lt;11,1000*DT7/DT$1,IF(DT7=0," ","·"))</f>
        <v>19.580679116821788</v>
      </c>
      <c r="FU7" s="88">
        <f aca="true" t="shared" si="89" ref="FU7:FU33">IF(GQ7&lt;11,1000*DU7/DU$1,IF(DU7=0," ","·"))</f>
        <v>18.33041189513788</v>
      </c>
      <c r="FV7" s="67" t="s">
        <v>52</v>
      </c>
      <c r="FW7" s="68" t="s">
        <v>53</v>
      </c>
      <c r="FX7">
        <v>8</v>
      </c>
      <c r="FY7">
        <v>2</v>
      </c>
      <c r="FZ7">
        <v>2</v>
      </c>
      <c r="GA7">
        <v>1</v>
      </c>
      <c r="GB7">
        <v>2</v>
      </c>
      <c r="GC7">
        <v>2</v>
      </c>
      <c r="GD7">
        <v>1</v>
      </c>
      <c r="GE7">
        <v>3</v>
      </c>
      <c r="GF7">
        <v>2</v>
      </c>
      <c r="GG7">
        <v>1</v>
      </c>
      <c r="GH7">
        <v>1</v>
      </c>
      <c r="GI7">
        <v>1</v>
      </c>
      <c r="GJ7">
        <v>1</v>
      </c>
      <c r="GK7">
        <v>2</v>
      </c>
      <c r="GL7">
        <v>1</v>
      </c>
      <c r="GM7">
        <v>1</v>
      </c>
      <c r="GN7">
        <v>1</v>
      </c>
      <c r="GO7">
        <v>1</v>
      </c>
      <c r="GP7">
        <v>1</v>
      </c>
      <c r="GQ7">
        <v>1</v>
      </c>
      <c r="GR7">
        <v>1</v>
      </c>
      <c r="GS7">
        <v>1</v>
      </c>
    </row>
    <row r="8" spans="1:201" ht="10.5" customHeight="1">
      <c r="A8" s="54" t="s">
        <v>56</v>
      </c>
      <c r="B8" s="54">
        <v>4.34</v>
      </c>
      <c r="C8" s="54">
        <v>207</v>
      </c>
      <c r="D8" s="54">
        <v>114</v>
      </c>
      <c r="E8" s="54">
        <v>87</v>
      </c>
      <c r="F8" s="54">
        <v>21</v>
      </c>
      <c r="G8" s="54">
        <v>108</v>
      </c>
      <c r="H8" s="54">
        <v>93</v>
      </c>
      <c r="I8" s="54">
        <v>31</v>
      </c>
      <c r="J8" s="54">
        <v>44</v>
      </c>
      <c r="K8" s="54">
        <v>26</v>
      </c>
      <c r="L8" s="54">
        <v>3</v>
      </c>
      <c r="M8" s="54">
        <v>3</v>
      </c>
      <c r="N8" s="54">
        <v>21</v>
      </c>
      <c r="O8" s="54">
        <v>8</v>
      </c>
      <c r="P8" s="54">
        <v>82</v>
      </c>
      <c r="Q8" s="54">
        <v>32</v>
      </c>
      <c r="R8" s="54">
        <v>6</v>
      </c>
      <c r="S8" s="54">
        <v>11</v>
      </c>
      <c r="T8" s="54">
        <v>38</v>
      </c>
      <c r="U8" s="54">
        <v>5</v>
      </c>
      <c r="V8" s="54">
        <v>6</v>
      </c>
      <c r="W8" s="54">
        <f t="shared" si="4"/>
        <v>946</v>
      </c>
      <c r="X8" s="55">
        <v>0.9136152662883159</v>
      </c>
      <c r="Y8" s="54"/>
      <c r="Z8" s="54"/>
      <c r="AA8" s="54" t="s">
        <v>56</v>
      </c>
      <c r="AB8" s="54">
        <v>4.34</v>
      </c>
      <c r="AC8" s="56">
        <f t="shared" si="5"/>
        <v>0.004346208146441649</v>
      </c>
      <c r="AD8" s="56">
        <f t="shared" si="6"/>
        <v>0.0066669189408611945</v>
      </c>
      <c r="AE8" s="58">
        <f t="shared" si="7"/>
        <v>0.029474305141761643</v>
      </c>
      <c r="AF8" s="57">
        <f t="shared" si="8"/>
        <v>0.006279197388416728</v>
      </c>
      <c r="AG8" s="58">
        <f t="shared" si="9"/>
        <v>0.034891344628044205</v>
      </c>
      <c r="AH8" s="58">
        <f t="shared" si="10"/>
        <v>0.023834649942712414</v>
      </c>
      <c r="AI8" s="56">
        <f t="shared" si="11"/>
        <v>0.010922008157310077</v>
      </c>
      <c r="AJ8" s="55">
        <f t="shared" si="12"/>
        <v>0.005600114398058827</v>
      </c>
      <c r="AK8" s="55">
        <f t="shared" si="13"/>
        <v>0.0036318816762530813</v>
      </c>
      <c r="AL8" s="55">
        <f t="shared" si="14"/>
        <v>0.002146004014289862</v>
      </c>
      <c r="AM8" s="55">
        <f t="shared" si="15"/>
        <v>0.002921531111442091</v>
      </c>
      <c r="AN8" s="57">
        <f t="shared" si="16"/>
        <v>0.00713121434392828</v>
      </c>
      <c r="AO8" s="56">
        <f t="shared" si="17"/>
        <v>0.004853104380997241</v>
      </c>
      <c r="AP8" s="57">
        <f t="shared" si="18"/>
        <v>0.010223681537453951</v>
      </c>
      <c r="AQ8" s="57">
        <f t="shared" si="19"/>
        <v>0.01044286180484902</v>
      </c>
      <c r="AR8" s="56">
        <f t="shared" si="20"/>
        <v>0.0023599147654314134</v>
      </c>
      <c r="AS8" s="57">
        <f t="shared" si="21"/>
        <v>0.005332557688578631</v>
      </c>
      <c r="AT8" s="56">
        <f t="shared" si="22"/>
        <v>0.005769314925110541</v>
      </c>
      <c r="AU8" s="55">
        <f t="shared" si="23"/>
        <v>0.0027195387662252483</v>
      </c>
      <c r="AV8" s="55">
        <f t="shared" si="24"/>
        <v>0.0028200633684827506</v>
      </c>
      <c r="AW8" s="55"/>
      <c r="AX8" s="55">
        <f t="shared" si="25"/>
        <v>0.005490985067029358</v>
      </c>
      <c r="AY8" s="55">
        <f t="shared" si="26"/>
        <v>0.0055065635436514215</v>
      </c>
      <c r="AZ8" s="55">
        <f t="shared" si="27"/>
        <v>0.02361987427523375</v>
      </c>
      <c r="BA8" s="55">
        <f t="shared" si="28"/>
        <v>0.011539140961971511</v>
      </c>
      <c r="BB8" s="54"/>
      <c r="BC8" s="59">
        <v>4.34</v>
      </c>
      <c r="BD8" s="60" t="s">
        <v>58</v>
      </c>
      <c r="BE8" s="97">
        <f t="shared" si="29"/>
        <v>4.346208146441649</v>
      </c>
      <c r="BF8" s="87">
        <f t="shared" si="30"/>
        <v>6.666918940861195</v>
      </c>
      <c r="BG8" s="87">
        <f t="shared" si="31"/>
        <v>29.474305141761644</v>
      </c>
      <c r="BH8" s="87">
        <f t="shared" si="32"/>
        <v>6.279197388416727</v>
      </c>
      <c r="BI8" s="87">
        <f t="shared" si="33"/>
        <v>34.8913446280442</v>
      </c>
      <c r="BJ8" s="87">
        <f t="shared" si="34"/>
        <v>23.834649942712417</v>
      </c>
      <c r="BK8" s="87">
        <f t="shared" si="35"/>
        <v>10.922008157310076</v>
      </c>
      <c r="BL8" s="87">
        <f t="shared" si="36"/>
        <v>5.600114398058827</v>
      </c>
      <c r="BM8" s="87" t="str">
        <f t="shared" si="37"/>
        <v>·</v>
      </c>
      <c r="BN8" s="87" t="str">
        <f t="shared" si="38"/>
        <v>·</v>
      </c>
      <c r="BO8" s="87" t="str">
        <f t="shared" si="39"/>
        <v>·</v>
      </c>
      <c r="BP8" s="87">
        <f t="shared" si="40"/>
        <v>7.13121434392828</v>
      </c>
      <c r="BQ8" s="87">
        <f t="shared" si="41"/>
        <v>4.853104380997241</v>
      </c>
      <c r="BR8" s="87">
        <f t="shared" si="42"/>
        <v>10.22368153745395</v>
      </c>
      <c r="BS8" s="87">
        <f t="shared" si="43"/>
        <v>10.44286180484902</v>
      </c>
      <c r="BT8" s="87">
        <f t="shared" si="44"/>
        <v>2.359914765431413</v>
      </c>
      <c r="BU8" s="87">
        <f t="shared" si="45"/>
        <v>5.33255768857863</v>
      </c>
      <c r="BV8" s="87">
        <f t="shared" si="46"/>
        <v>5.769314925110542</v>
      </c>
      <c r="BW8" s="87" t="str">
        <f t="shared" si="47"/>
        <v>·</v>
      </c>
      <c r="BX8" s="87" t="str">
        <f t="shared" si="48"/>
        <v>·</v>
      </c>
      <c r="BY8" s="98">
        <v>4.34</v>
      </c>
      <c r="BZ8" s="61"/>
      <c r="CA8" s="62">
        <v>4.34</v>
      </c>
      <c r="CB8" s="62">
        <v>10</v>
      </c>
      <c r="CC8" s="62">
        <v>6</v>
      </c>
      <c r="CD8" s="62">
        <v>1</v>
      </c>
      <c r="CE8" s="62">
        <v>4</v>
      </c>
      <c r="CF8" s="62">
        <v>1</v>
      </c>
      <c r="CG8" s="62">
        <v>1</v>
      </c>
      <c r="CH8" s="62">
        <v>3</v>
      </c>
      <c r="CI8" s="62">
        <v>9</v>
      </c>
      <c r="CJ8" s="62">
        <v>11</v>
      </c>
      <c r="CK8" s="62">
        <v>15</v>
      </c>
      <c r="CL8" s="62">
        <v>16</v>
      </c>
      <c r="CM8" s="62">
        <v>5</v>
      </c>
      <c r="CN8" s="62">
        <v>10</v>
      </c>
      <c r="CO8" s="62">
        <v>2</v>
      </c>
      <c r="CP8" s="62">
        <v>3</v>
      </c>
      <c r="CQ8" s="62">
        <v>10</v>
      </c>
      <c r="CR8" s="62">
        <v>5</v>
      </c>
      <c r="CS8" s="62">
        <v>6</v>
      </c>
      <c r="CT8" s="62">
        <v>13</v>
      </c>
      <c r="CU8" s="62">
        <v>13</v>
      </c>
      <c r="CV8" s="62"/>
      <c r="CW8" s="63"/>
      <c r="CX8" s="63"/>
      <c r="CY8" s="63"/>
      <c r="CZ8" s="62" t="s">
        <v>59</v>
      </c>
      <c r="DA8" s="62" t="s">
        <v>60</v>
      </c>
      <c r="DB8" s="62">
        <v>3</v>
      </c>
      <c r="DC8" s="62">
        <v>1</v>
      </c>
      <c r="DD8" s="62">
        <v>73</v>
      </c>
      <c r="DE8" s="62">
        <v>15</v>
      </c>
      <c r="DF8" s="62">
        <v>97</v>
      </c>
      <c r="DG8" s="62">
        <v>77</v>
      </c>
      <c r="DH8" s="62">
        <v>18</v>
      </c>
      <c r="DI8" s="62">
        <v>11</v>
      </c>
      <c r="DJ8" s="62">
        <v>6</v>
      </c>
      <c r="DK8" s="62">
        <v>0</v>
      </c>
      <c r="DL8" s="62">
        <v>0</v>
      </c>
      <c r="DM8" s="62">
        <v>9</v>
      </c>
      <c r="DN8" s="62">
        <v>2</v>
      </c>
      <c r="DO8" s="62">
        <v>61</v>
      </c>
      <c r="DP8" s="62">
        <v>18</v>
      </c>
      <c r="DQ8" s="62">
        <v>0</v>
      </c>
      <c r="DR8" s="62">
        <v>3</v>
      </c>
      <c r="DS8" s="62">
        <v>14</v>
      </c>
      <c r="DT8" s="62">
        <v>0</v>
      </c>
      <c r="DU8" s="62">
        <v>0</v>
      </c>
      <c r="DV8" s="62">
        <f t="shared" si="49"/>
        <v>408</v>
      </c>
      <c r="DW8" s="61">
        <v>0.5266125567640014</v>
      </c>
      <c r="DX8" s="62"/>
      <c r="DY8" s="62"/>
      <c r="DZ8" s="62" t="s">
        <v>59</v>
      </c>
      <c r="EA8" s="62">
        <v>4.34</v>
      </c>
      <c r="EB8" s="64">
        <f t="shared" si="50"/>
        <v>6.298852386147316E-05</v>
      </c>
      <c r="EC8" s="64">
        <f t="shared" si="51"/>
        <v>5.848174509527364E-05</v>
      </c>
      <c r="ED8" s="66">
        <f t="shared" si="52"/>
        <v>0.024731313509754025</v>
      </c>
      <c r="EE8" s="65">
        <f t="shared" si="53"/>
        <v>0.0044851409917262336</v>
      </c>
      <c r="EF8" s="66">
        <f t="shared" si="54"/>
        <v>0.03133759656407674</v>
      </c>
      <c r="EG8" s="66">
        <f t="shared" si="55"/>
        <v>0.019734065006331784</v>
      </c>
      <c r="EH8" s="64">
        <f t="shared" si="56"/>
        <v>0.0063418111881155285</v>
      </c>
      <c r="EI8" s="61">
        <f t="shared" si="57"/>
        <v>0.0014000285995147068</v>
      </c>
      <c r="EJ8" s="61">
        <f t="shared" si="58"/>
        <v>0.000838126540673788</v>
      </c>
      <c r="EK8" s="61">
        <f t="shared" si="59"/>
        <v>0</v>
      </c>
      <c r="EL8" s="61">
        <f t="shared" si="60"/>
        <v>0</v>
      </c>
      <c r="EM8" s="65">
        <f t="shared" si="61"/>
        <v>0.0030562347188264056</v>
      </c>
      <c r="EN8" s="64">
        <f t="shared" si="62"/>
        <v>0.0012132760952493103</v>
      </c>
      <c r="EO8" s="65">
        <f t="shared" si="63"/>
        <v>0.0076054216315206225</v>
      </c>
      <c r="EP8" s="65">
        <f t="shared" si="64"/>
        <v>0.005874109765227574</v>
      </c>
      <c r="EQ8" s="64">
        <f t="shared" si="65"/>
        <v>0</v>
      </c>
      <c r="ER8" s="65">
        <f t="shared" si="66"/>
        <v>0.0014543339150668991</v>
      </c>
      <c r="ES8" s="64">
        <f t="shared" si="67"/>
        <v>0.0021255370776723046</v>
      </c>
      <c r="ET8" s="61">
        <f t="shared" si="68"/>
        <v>0</v>
      </c>
      <c r="EU8" s="61">
        <f t="shared" si="69"/>
        <v>0</v>
      </c>
      <c r="EV8" s="61"/>
      <c r="EW8" s="61">
        <f>AVERAGE(EH8:EU8)</f>
        <v>0.00213634853799051</v>
      </c>
      <c r="EX8" s="61">
        <f>AVERAGE(EB8:EC8)</f>
        <v>6.0735134478373404E-05</v>
      </c>
      <c r="EY8" s="61">
        <f>AVERAGE(ED8:EG8)</f>
        <v>0.0200720290179722</v>
      </c>
      <c r="EZ8" s="61">
        <f>AVERAGE(EW8:EY8)</f>
        <v>0.00742303756348036</v>
      </c>
      <c r="FA8" s="48" t="s">
        <v>60</v>
      </c>
      <c r="FB8" s="87" t="str">
        <f t="shared" si="70"/>
        <v>·</v>
      </c>
      <c r="FC8" s="87" t="str">
        <f t="shared" si="71"/>
        <v>·</v>
      </c>
      <c r="FD8" s="87">
        <f t="shared" si="72"/>
        <v>24.731313509754024</v>
      </c>
      <c r="FE8" s="87">
        <f t="shared" si="73"/>
        <v>4.485140991726234</v>
      </c>
      <c r="FF8" s="87">
        <f t="shared" si="74"/>
        <v>31.337596564076737</v>
      </c>
      <c r="FG8" s="87">
        <f t="shared" si="75"/>
        <v>19.734065006331786</v>
      </c>
      <c r="FH8" s="87">
        <f t="shared" si="76"/>
        <v>6.341811188115528</v>
      </c>
      <c r="FI8" s="87" t="str">
        <f t="shared" si="77"/>
        <v>·</v>
      </c>
      <c r="FJ8" s="87" t="str">
        <f t="shared" si="78"/>
        <v>·</v>
      </c>
      <c r="FK8" s="87" t="str">
        <f t="shared" si="79"/>
        <v> </v>
      </c>
      <c r="FL8" s="87" t="str">
        <f t="shared" si="80"/>
        <v> </v>
      </c>
      <c r="FM8" s="87">
        <f t="shared" si="81"/>
        <v>3.056234718826406</v>
      </c>
      <c r="FN8" s="87" t="str">
        <f t="shared" si="82"/>
        <v>·</v>
      </c>
      <c r="FO8" s="87">
        <f t="shared" si="83"/>
        <v>7.605421631520622</v>
      </c>
      <c r="FP8" s="87">
        <f t="shared" si="84"/>
        <v>5.8741097652275736</v>
      </c>
      <c r="FQ8" s="87" t="str">
        <f t="shared" si="85"/>
        <v> </v>
      </c>
      <c r="FR8" s="87" t="str">
        <f t="shared" si="86"/>
        <v>·</v>
      </c>
      <c r="FS8" s="87" t="str">
        <f t="shared" si="87"/>
        <v>·</v>
      </c>
      <c r="FT8" s="87" t="str">
        <f t="shared" si="88"/>
        <v> </v>
      </c>
      <c r="FU8" s="88" t="str">
        <f t="shared" si="89"/>
        <v> </v>
      </c>
      <c r="FV8" s="67" t="s">
        <v>57</v>
      </c>
      <c r="FW8" s="68" t="s">
        <v>61</v>
      </c>
      <c r="FX8">
        <v>188</v>
      </c>
      <c r="FY8">
        <v>182</v>
      </c>
      <c r="FZ8">
        <v>1</v>
      </c>
      <c r="GA8">
        <v>7</v>
      </c>
      <c r="GB8">
        <v>1</v>
      </c>
      <c r="GC8">
        <v>1</v>
      </c>
      <c r="GD8">
        <v>7</v>
      </c>
      <c r="GE8">
        <v>34</v>
      </c>
      <c r="GF8">
        <v>54</v>
      </c>
      <c r="GG8">
        <v>144</v>
      </c>
      <c r="GH8">
        <v>149</v>
      </c>
      <c r="GI8">
        <v>7</v>
      </c>
      <c r="GJ8">
        <v>30</v>
      </c>
      <c r="GK8">
        <v>3</v>
      </c>
      <c r="GL8">
        <v>4</v>
      </c>
      <c r="GM8">
        <v>152</v>
      </c>
      <c r="GN8">
        <v>39</v>
      </c>
      <c r="GO8">
        <v>13</v>
      </c>
      <c r="GP8">
        <v>166</v>
      </c>
      <c r="GQ8">
        <v>179</v>
      </c>
      <c r="GR8">
        <v>7</v>
      </c>
      <c r="GS8">
        <v>4</v>
      </c>
    </row>
    <row r="9" spans="1:201" ht="10.5" customHeight="1">
      <c r="A9" s="54" t="s">
        <v>62</v>
      </c>
      <c r="B9" s="54">
        <v>3.1</v>
      </c>
      <c r="C9" s="54">
        <v>123</v>
      </c>
      <c r="D9" s="54">
        <v>84</v>
      </c>
      <c r="E9" s="54">
        <v>37</v>
      </c>
      <c r="F9" s="54">
        <v>30</v>
      </c>
      <c r="G9" s="54">
        <v>43</v>
      </c>
      <c r="H9" s="54">
        <v>45</v>
      </c>
      <c r="I9" s="54">
        <v>28</v>
      </c>
      <c r="J9" s="54">
        <v>77</v>
      </c>
      <c r="K9" s="54">
        <v>88</v>
      </c>
      <c r="L9" s="54">
        <v>8</v>
      </c>
      <c r="M9" s="54">
        <v>7</v>
      </c>
      <c r="N9" s="54">
        <v>22</v>
      </c>
      <c r="O9" s="54">
        <v>9</v>
      </c>
      <c r="P9" s="54">
        <v>93</v>
      </c>
      <c r="Q9" s="54">
        <v>35</v>
      </c>
      <c r="R9" s="54">
        <v>20</v>
      </c>
      <c r="S9" s="54">
        <v>14</v>
      </c>
      <c r="T9" s="54">
        <v>51</v>
      </c>
      <c r="U9" s="54">
        <v>19</v>
      </c>
      <c r="V9" s="54">
        <v>19</v>
      </c>
      <c r="W9" s="54">
        <f t="shared" si="4"/>
        <v>852</v>
      </c>
      <c r="X9" s="55">
        <v>0.917943392634494</v>
      </c>
      <c r="Y9" s="54"/>
      <c r="Z9" s="54"/>
      <c r="AA9" s="54" t="s">
        <v>62</v>
      </c>
      <c r="AB9" s="54">
        <v>3.1</v>
      </c>
      <c r="AC9" s="55">
        <f t="shared" si="5"/>
        <v>0.0025825294783204</v>
      </c>
      <c r="AD9" s="56">
        <f t="shared" si="6"/>
        <v>0.004912466588002986</v>
      </c>
      <c r="AE9" s="57">
        <f t="shared" si="7"/>
        <v>0.012535049313162999</v>
      </c>
      <c r="AF9" s="57">
        <f t="shared" si="8"/>
        <v>0.008970281983452467</v>
      </c>
      <c r="AG9" s="57">
        <f t="shared" si="9"/>
        <v>0.013891924250054635</v>
      </c>
      <c r="AH9" s="57">
        <f t="shared" si="10"/>
        <v>0.011532895133570524</v>
      </c>
      <c r="AI9" s="57">
        <f t="shared" si="11"/>
        <v>0.009865039625957488</v>
      </c>
      <c r="AJ9" s="57">
        <f t="shared" si="12"/>
        <v>0.009800200196602948</v>
      </c>
      <c r="AK9" s="57">
        <f t="shared" si="13"/>
        <v>0.01229252259654889</v>
      </c>
      <c r="AL9" s="57">
        <f t="shared" si="14"/>
        <v>0.0057226773714396315</v>
      </c>
      <c r="AM9" s="56">
        <f t="shared" si="15"/>
        <v>0.006816905926698212</v>
      </c>
      <c r="AN9" s="57">
        <f t="shared" si="16"/>
        <v>0.007470795979353436</v>
      </c>
      <c r="AO9" s="57">
        <f t="shared" si="17"/>
        <v>0.005459742428621897</v>
      </c>
      <c r="AP9" s="58">
        <f t="shared" si="18"/>
        <v>0.011595151011990457</v>
      </c>
      <c r="AQ9" s="57">
        <f t="shared" si="19"/>
        <v>0.011421880099053615</v>
      </c>
      <c r="AR9" s="57">
        <f t="shared" si="20"/>
        <v>0.007866382551438044</v>
      </c>
      <c r="AS9" s="57">
        <f t="shared" si="21"/>
        <v>0.00678689160364553</v>
      </c>
      <c r="AT9" s="57">
        <f t="shared" si="22"/>
        <v>0.007743027925806253</v>
      </c>
      <c r="AU9" s="57">
        <f t="shared" si="23"/>
        <v>0.010334247311655944</v>
      </c>
      <c r="AV9" s="57">
        <f t="shared" si="24"/>
        <v>0.008930200666862044</v>
      </c>
      <c r="AW9" s="55"/>
      <c r="AX9" s="55">
        <f t="shared" si="25"/>
        <v>0.008721833235405313</v>
      </c>
      <c r="AY9" s="55">
        <f t="shared" si="26"/>
        <v>0.0037474980331616927</v>
      </c>
      <c r="AZ9" s="55">
        <f t="shared" si="27"/>
        <v>0.011732537670060156</v>
      </c>
      <c r="BA9" s="55">
        <f t="shared" si="28"/>
        <v>0.008067289646209055</v>
      </c>
      <c r="BB9" s="54"/>
      <c r="BC9" s="59">
        <v>3.1</v>
      </c>
      <c r="BD9" s="60" t="s">
        <v>63</v>
      </c>
      <c r="BE9" s="97" t="str">
        <f t="shared" si="29"/>
        <v>·</v>
      </c>
      <c r="BF9" s="87">
        <f t="shared" si="30"/>
        <v>4.912466588002985</v>
      </c>
      <c r="BG9" s="87">
        <f t="shared" si="31"/>
        <v>12.535049313162999</v>
      </c>
      <c r="BH9" s="87">
        <f t="shared" si="32"/>
        <v>8.970281983452468</v>
      </c>
      <c r="BI9" s="87">
        <f t="shared" si="33"/>
        <v>13.891924250054636</v>
      </c>
      <c r="BJ9" s="87">
        <f t="shared" si="34"/>
        <v>11.532895133570523</v>
      </c>
      <c r="BK9" s="87">
        <f t="shared" si="35"/>
        <v>9.865039625957488</v>
      </c>
      <c r="BL9" s="87">
        <f t="shared" si="36"/>
        <v>9.800200196602947</v>
      </c>
      <c r="BM9" s="87">
        <f t="shared" si="37"/>
        <v>12.29252259654889</v>
      </c>
      <c r="BN9" s="87">
        <f t="shared" si="38"/>
        <v>5.722677371439632</v>
      </c>
      <c r="BO9" s="87">
        <f t="shared" si="39"/>
        <v>6.816905926698213</v>
      </c>
      <c r="BP9" s="87">
        <f t="shared" si="40"/>
        <v>7.470795979353436</v>
      </c>
      <c r="BQ9" s="87">
        <f t="shared" si="41"/>
        <v>5.4597424286218965</v>
      </c>
      <c r="BR9" s="87">
        <f t="shared" si="42"/>
        <v>11.595151011990456</v>
      </c>
      <c r="BS9" s="87">
        <f t="shared" si="43"/>
        <v>11.421880099053615</v>
      </c>
      <c r="BT9" s="87">
        <f t="shared" si="44"/>
        <v>7.866382551438044</v>
      </c>
      <c r="BU9" s="87">
        <f t="shared" si="45"/>
        <v>6.78689160364553</v>
      </c>
      <c r="BV9" s="87">
        <f t="shared" si="46"/>
        <v>7.743027925806253</v>
      </c>
      <c r="BW9" s="87">
        <f t="shared" si="47"/>
        <v>10.334247311655943</v>
      </c>
      <c r="BX9" s="87">
        <f t="shared" si="48"/>
        <v>8.930200666862044</v>
      </c>
      <c r="BY9" s="98">
        <v>3.1</v>
      </c>
      <c r="BZ9" s="61"/>
      <c r="CA9" s="62">
        <v>3.1</v>
      </c>
      <c r="CB9" s="62">
        <v>16</v>
      </c>
      <c r="CC9" s="62">
        <v>8</v>
      </c>
      <c r="CD9" s="62">
        <v>3</v>
      </c>
      <c r="CE9" s="62">
        <v>3</v>
      </c>
      <c r="CF9" s="62">
        <v>3</v>
      </c>
      <c r="CG9" s="62">
        <v>3</v>
      </c>
      <c r="CH9" s="62">
        <v>4</v>
      </c>
      <c r="CI9" s="62">
        <v>2</v>
      </c>
      <c r="CJ9" s="62">
        <v>2</v>
      </c>
      <c r="CK9" s="62">
        <v>5</v>
      </c>
      <c r="CL9" s="62">
        <v>6</v>
      </c>
      <c r="CM9" s="62">
        <v>3</v>
      </c>
      <c r="CN9" s="62">
        <v>5</v>
      </c>
      <c r="CO9" s="62">
        <v>1</v>
      </c>
      <c r="CP9" s="62">
        <v>2</v>
      </c>
      <c r="CQ9" s="62">
        <v>2</v>
      </c>
      <c r="CR9" s="62">
        <v>2</v>
      </c>
      <c r="CS9" s="62">
        <v>4</v>
      </c>
      <c r="CT9" s="62">
        <v>2</v>
      </c>
      <c r="CU9" s="62">
        <v>2</v>
      </c>
      <c r="CV9" s="62"/>
      <c r="CW9" s="63"/>
      <c r="CX9" s="63"/>
      <c r="CY9" s="63"/>
      <c r="CZ9" s="62" t="s">
        <v>64</v>
      </c>
      <c r="DA9" s="62" t="s">
        <v>65</v>
      </c>
      <c r="DB9" s="62">
        <v>132</v>
      </c>
      <c r="DC9" s="62">
        <v>72</v>
      </c>
      <c r="DD9" s="62">
        <v>16</v>
      </c>
      <c r="DE9" s="62">
        <v>19</v>
      </c>
      <c r="DF9" s="62">
        <v>26</v>
      </c>
      <c r="DG9" s="62">
        <v>31</v>
      </c>
      <c r="DH9" s="62">
        <v>33</v>
      </c>
      <c r="DI9" s="62">
        <v>124</v>
      </c>
      <c r="DJ9" s="62">
        <v>98</v>
      </c>
      <c r="DK9" s="62">
        <v>5</v>
      </c>
      <c r="DL9" s="62">
        <v>4</v>
      </c>
      <c r="DM9" s="62">
        <v>21</v>
      </c>
      <c r="DN9" s="62">
        <v>9</v>
      </c>
      <c r="DO9" s="62">
        <v>79</v>
      </c>
      <c r="DP9" s="62">
        <v>25</v>
      </c>
      <c r="DQ9" s="62">
        <v>5</v>
      </c>
      <c r="DR9" s="62">
        <v>5</v>
      </c>
      <c r="DS9" s="62">
        <v>59</v>
      </c>
      <c r="DT9" s="62">
        <v>10</v>
      </c>
      <c r="DU9" s="62">
        <v>10</v>
      </c>
      <c r="DV9" s="62">
        <f t="shared" si="49"/>
        <v>783</v>
      </c>
      <c r="DW9" s="61">
        <v>0.7020614224270703</v>
      </c>
      <c r="DX9" s="62"/>
      <c r="DY9" s="62"/>
      <c r="DZ9" s="62" t="s">
        <v>64</v>
      </c>
      <c r="EA9" s="62">
        <v>3.1</v>
      </c>
      <c r="EB9" s="61">
        <f t="shared" si="50"/>
        <v>0.0027714950499048195</v>
      </c>
      <c r="EC9" s="64">
        <f t="shared" si="51"/>
        <v>0.004210685646859702</v>
      </c>
      <c r="ED9" s="65">
        <f t="shared" si="52"/>
        <v>0.005420561865151567</v>
      </c>
      <c r="EE9" s="65">
        <f t="shared" si="53"/>
        <v>0.005681178589519896</v>
      </c>
      <c r="EF9" s="65">
        <f t="shared" si="54"/>
        <v>0.008399768151195827</v>
      </c>
      <c r="EG9" s="65">
        <f t="shared" si="55"/>
        <v>0.007944883314237473</v>
      </c>
      <c r="EH9" s="65">
        <f t="shared" si="56"/>
        <v>0.011626653844878468</v>
      </c>
      <c r="EI9" s="65">
        <f t="shared" si="57"/>
        <v>0.0157821405763476</v>
      </c>
      <c r="EJ9" s="65">
        <f t="shared" si="58"/>
        <v>0.013689400164338537</v>
      </c>
      <c r="EK9" s="65">
        <f t="shared" si="59"/>
        <v>0.00357667335714977</v>
      </c>
      <c r="EL9" s="64">
        <f t="shared" si="60"/>
        <v>0.0038953748152561214</v>
      </c>
      <c r="EM9" s="65">
        <f t="shared" si="61"/>
        <v>0.00713121434392828</v>
      </c>
      <c r="EN9" s="65">
        <f t="shared" si="62"/>
        <v>0.005459742428621897</v>
      </c>
      <c r="EO9" s="66">
        <f t="shared" si="63"/>
        <v>0.009849644408034904</v>
      </c>
      <c r="EP9" s="65">
        <f t="shared" si="64"/>
        <v>0.008158485785038297</v>
      </c>
      <c r="EQ9" s="65">
        <f t="shared" si="65"/>
        <v>0.001966595637859511</v>
      </c>
      <c r="ER9" s="65">
        <f t="shared" si="66"/>
        <v>0.002423889858444832</v>
      </c>
      <c r="ES9" s="65">
        <f t="shared" si="67"/>
        <v>0.008957620541618999</v>
      </c>
      <c r="ET9" s="65">
        <f t="shared" si="68"/>
        <v>0.0054390775324504965</v>
      </c>
      <c r="EU9" s="65">
        <f t="shared" si="69"/>
        <v>0.004700105614137918</v>
      </c>
      <c r="EV9" s="61"/>
      <c r="EW9" s="61">
        <f>AVERAGE(EH9:EU9)</f>
        <v>0.007332615636293259</v>
      </c>
      <c r="EX9" s="61">
        <f>AVERAGE(EB9:EC9)</f>
        <v>0.0034910903483822606</v>
      </c>
      <c r="EY9" s="61">
        <f>AVERAGE(ED9:EG9)</f>
        <v>0.00686159798002619</v>
      </c>
      <c r="EZ9" s="61">
        <f>AVERAGE(EW9:EY9)</f>
        <v>0.005895101321567237</v>
      </c>
      <c r="FA9" s="48" t="s">
        <v>65</v>
      </c>
      <c r="FB9" s="87" t="str">
        <f t="shared" si="70"/>
        <v>·</v>
      </c>
      <c r="FC9" s="87">
        <f t="shared" si="71"/>
        <v>4.210685646859702</v>
      </c>
      <c r="FD9" s="87">
        <f t="shared" si="72"/>
        <v>5.420561865151567</v>
      </c>
      <c r="FE9" s="87">
        <f t="shared" si="73"/>
        <v>5.681178589519896</v>
      </c>
      <c r="FF9" s="87">
        <f t="shared" si="74"/>
        <v>8.399768151195826</v>
      </c>
      <c r="FG9" s="87">
        <f t="shared" si="75"/>
        <v>7.9448833142374715</v>
      </c>
      <c r="FH9" s="87">
        <f t="shared" si="76"/>
        <v>11.626653844878469</v>
      </c>
      <c r="FI9" s="87">
        <f t="shared" si="77"/>
        <v>15.782140576347603</v>
      </c>
      <c r="FJ9" s="87">
        <f t="shared" si="78"/>
        <v>13.689400164338537</v>
      </c>
      <c r="FK9" s="87">
        <f t="shared" si="79"/>
        <v>3.5766733571497697</v>
      </c>
      <c r="FL9" s="87">
        <f t="shared" si="80"/>
        <v>3.895374815256121</v>
      </c>
      <c r="FM9" s="87">
        <f t="shared" si="81"/>
        <v>7.13121434392828</v>
      </c>
      <c r="FN9" s="87">
        <f t="shared" si="82"/>
        <v>5.4597424286218965</v>
      </c>
      <c r="FO9" s="87">
        <f t="shared" si="83"/>
        <v>9.849644408034905</v>
      </c>
      <c r="FP9" s="87">
        <f t="shared" si="84"/>
        <v>8.158485785038296</v>
      </c>
      <c r="FQ9" s="87">
        <f t="shared" si="85"/>
        <v>1.966595637859511</v>
      </c>
      <c r="FR9" s="87">
        <f t="shared" si="86"/>
        <v>2.423889858444832</v>
      </c>
      <c r="FS9" s="87">
        <f t="shared" si="87"/>
        <v>8.957620541618999</v>
      </c>
      <c r="FT9" s="87">
        <f t="shared" si="88"/>
        <v>5.439077532450496</v>
      </c>
      <c r="FU9" s="88">
        <f t="shared" si="89"/>
        <v>4.700105614137918</v>
      </c>
      <c r="FV9" s="67" t="s">
        <v>66</v>
      </c>
      <c r="FW9" s="68" t="s">
        <v>67</v>
      </c>
      <c r="FX9">
        <v>15</v>
      </c>
      <c r="FY9">
        <v>7</v>
      </c>
      <c r="FZ9">
        <v>6</v>
      </c>
      <c r="GA9">
        <v>3</v>
      </c>
      <c r="GB9">
        <v>3</v>
      </c>
      <c r="GC9">
        <v>4</v>
      </c>
      <c r="GD9">
        <v>2</v>
      </c>
      <c r="GE9">
        <v>1</v>
      </c>
      <c r="GF9">
        <v>1</v>
      </c>
      <c r="GG9">
        <v>6</v>
      </c>
      <c r="GH9">
        <v>7</v>
      </c>
      <c r="GI9">
        <v>3</v>
      </c>
      <c r="GJ9">
        <v>3</v>
      </c>
      <c r="GK9">
        <v>1</v>
      </c>
      <c r="GL9">
        <v>2</v>
      </c>
      <c r="GM9">
        <v>10</v>
      </c>
      <c r="GN9">
        <v>10</v>
      </c>
      <c r="GO9">
        <v>3</v>
      </c>
      <c r="GP9">
        <v>3</v>
      </c>
      <c r="GQ9">
        <v>3</v>
      </c>
      <c r="GR9">
        <v>2</v>
      </c>
      <c r="GS9">
        <v>2</v>
      </c>
    </row>
    <row r="10" spans="1:201" ht="10.5" customHeight="1">
      <c r="A10" s="54" t="s">
        <v>68</v>
      </c>
      <c r="B10" s="54">
        <v>3.22</v>
      </c>
      <c r="C10" s="54">
        <v>132</v>
      </c>
      <c r="D10" s="54">
        <v>72</v>
      </c>
      <c r="E10" s="54">
        <v>16</v>
      </c>
      <c r="F10" s="54">
        <v>19</v>
      </c>
      <c r="G10" s="54">
        <v>26</v>
      </c>
      <c r="H10" s="54">
        <v>31</v>
      </c>
      <c r="I10" s="54">
        <v>33</v>
      </c>
      <c r="J10" s="54">
        <v>124</v>
      </c>
      <c r="K10" s="54">
        <v>98</v>
      </c>
      <c r="L10" s="54">
        <v>5</v>
      </c>
      <c r="M10" s="54">
        <v>4</v>
      </c>
      <c r="N10" s="54">
        <v>21</v>
      </c>
      <c r="O10" s="54">
        <v>9</v>
      </c>
      <c r="P10" s="54">
        <v>79</v>
      </c>
      <c r="Q10" s="54">
        <v>25</v>
      </c>
      <c r="R10" s="54">
        <v>5</v>
      </c>
      <c r="S10" s="54">
        <v>5</v>
      </c>
      <c r="T10" s="54">
        <v>59</v>
      </c>
      <c r="U10" s="54">
        <v>10</v>
      </c>
      <c r="V10" s="54">
        <v>10</v>
      </c>
      <c r="W10" s="54">
        <f t="shared" si="4"/>
        <v>783</v>
      </c>
      <c r="X10" s="55">
        <v>0.7020614224270703</v>
      </c>
      <c r="Y10" s="54"/>
      <c r="Z10" s="54"/>
      <c r="AA10" s="54" t="s">
        <v>68</v>
      </c>
      <c r="AB10" s="54">
        <v>3.22</v>
      </c>
      <c r="AC10" s="55">
        <f t="shared" si="5"/>
        <v>0.0027714950499048195</v>
      </c>
      <c r="AD10" s="56">
        <f t="shared" si="6"/>
        <v>0.004210685646859702</v>
      </c>
      <c r="AE10" s="56">
        <f t="shared" si="7"/>
        <v>0.005420561865151567</v>
      </c>
      <c r="AF10" s="56">
        <f t="shared" si="8"/>
        <v>0.005681178589519896</v>
      </c>
      <c r="AG10" s="55">
        <f t="shared" si="9"/>
        <v>0.008399768151195827</v>
      </c>
      <c r="AH10" s="56">
        <f t="shared" si="10"/>
        <v>0.007944883314237473</v>
      </c>
      <c r="AI10" s="57">
        <f t="shared" si="11"/>
        <v>0.011626653844878468</v>
      </c>
      <c r="AJ10" s="58">
        <f t="shared" si="12"/>
        <v>0.0157821405763476</v>
      </c>
      <c r="AK10" s="58">
        <f t="shared" si="13"/>
        <v>0.013689400164338537</v>
      </c>
      <c r="AL10" s="56">
        <f t="shared" si="14"/>
        <v>0.00357667335714977</v>
      </c>
      <c r="AM10" s="56">
        <f t="shared" si="15"/>
        <v>0.0038953748152561214</v>
      </c>
      <c r="AN10" s="57">
        <f t="shared" si="16"/>
        <v>0.00713121434392828</v>
      </c>
      <c r="AO10" s="56">
        <f t="shared" si="17"/>
        <v>0.005459742428621897</v>
      </c>
      <c r="AP10" s="57">
        <f t="shared" si="18"/>
        <v>0.009849644408034904</v>
      </c>
      <c r="AQ10" s="57">
        <f t="shared" si="19"/>
        <v>0.008158485785038297</v>
      </c>
      <c r="AR10" s="55">
        <f t="shared" si="20"/>
        <v>0.001966595637859511</v>
      </c>
      <c r="AS10" s="55">
        <f t="shared" si="21"/>
        <v>0.002423889858444832</v>
      </c>
      <c r="AT10" s="57">
        <f t="shared" si="22"/>
        <v>0.008957620541618999</v>
      </c>
      <c r="AU10" s="57">
        <f t="shared" si="23"/>
        <v>0.0054390775324504965</v>
      </c>
      <c r="AV10" s="57">
        <f t="shared" si="24"/>
        <v>0.004700105614137918</v>
      </c>
      <c r="AW10" s="55"/>
      <c r="AX10" s="55">
        <f t="shared" si="25"/>
        <v>0.007332615636293259</v>
      </c>
      <c r="AY10" s="55">
        <f t="shared" si="26"/>
        <v>0.0034910903483822606</v>
      </c>
      <c r="AZ10" s="55">
        <f t="shared" si="27"/>
        <v>0.00686159798002619</v>
      </c>
      <c r="BA10" s="55">
        <f t="shared" si="28"/>
        <v>0.005895101321567237</v>
      </c>
      <c r="BB10" s="54"/>
      <c r="BC10" s="59">
        <v>3.22</v>
      </c>
      <c r="BD10" s="60" t="s">
        <v>194</v>
      </c>
      <c r="BE10" s="97" t="str">
        <f t="shared" si="29"/>
        <v>·</v>
      </c>
      <c r="BF10" s="87">
        <f t="shared" si="30"/>
        <v>4.210685646859702</v>
      </c>
      <c r="BG10" s="87">
        <f t="shared" si="31"/>
        <v>5.420561865151567</v>
      </c>
      <c r="BH10" s="87">
        <f t="shared" si="32"/>
        <v>5.681178589519896</v>
      </c>
      <c r="BI10" s="87">
        <f t="shared" si="33"/>
        <v>8.399768151195826</v>
      </c>
      <c r="BJ10" s="87">
        <f t="shared" si="34"/>
        <v>7.9448833142374715</v>
      </c>
      <c r="BK10" s="87">
        <f t="shared" si="35"/>
        <v>11.626653844878469</v>
      </c>
      <c r="BL10" s="87">
        <f t="shared" si="36"/>
        <v>15.782140576347603</v>
      </c>
      <c r="BM10" s="87">
        <f t="shared" si="37"/>
        <v>13.689400164338537</v>
      </c>
      <c r="BN10" s="87">
        <f t="shared" si="38"/>
        <v>3.5766733571497697</v>
      </c>
      <c r="BO10" s="87">
        <f t="shared" si="39"/>
        <v>3.895374815256121</v>
      </c>
      <c r="BP10" s="87">
        <f t="shared" si="40"/>
        <v>7.13121434392828</v>
      </c>
      <c r="BQ10" s="87">
        <f t="shared" si="41"/>
        <v>5.4597424286218965</v>
      </c>
      <c r="BR10" s="87">
        <f t="shared" si="42"/>
        <v>9.849644408034905</v>
      </c>
      <c r="BS10" s="87">
        <f t="shared" si="43"/>
        <v>8.158485785038296</v>
      </c>
      <c r="BT10" s="87" t="str">
        <f t="shared" si="44"/>
        <v>·</v>
      </c>
      <c r="BU10" s="87" t="str">
        <f t="shared" si="45"/>
        <v>·</v>
      </c>
      <c r="BV10" s="87">
        <f t="shared" si="46"/>
        <v>8.957620541618999</v>
      </c>
      <c r="BW10" s="87">
        <f t="shared" si="47"/>
        <v>5.439077532450496</v>
      </c>
      <c r="BX10" s="87">
        <f t="shared" si="48"/>
        <v>4.700105614137918</v>
      </c>
      <c r="BY10" s="98">
        <v>3.22</v>
      </c>
      <c r="BZ10" s="61"/>
      <c r="CA10" s="62">
        <v>3.22</v>
      </c>
      <c r="CB10" s="62">
        <v>14</v>
      </c>
      <c r="CC10" s="62">
        <v>10</v>
      </c>
      <c r="CD10" s="62">
        <v>7</v>
      </c>
      <c r="CE10" s="62">
        <v>6</v>
      </c>
      <c r="CF10" s="62">
        <v>4</v>
      </c>
      <c r="CG10" s="62">
        <v>6</v>
      </c>
      <c r="CH10" s="62">
        <v>2</v>
      </c>
      <c r="CI10" s="62">
        <v>1</v>
      </c>
      <c r="CJ10" s="62">
        <v>1</v>
      </c>
      <c r="CK10" s="62">
        <v>8</v>
      </c>
      <c r="CL10" s="62">
        <v>9</v>
      </c>
      <c r="CM10" s="62">
        <v>4</v>
      </c>
      <c r="CN10" s="62">
        <v>6</v>
      </c>
      <c r="CO10" s="62">
        <v>3</v>
      </c>
      <c r="CP10" s="62">
        <v>4</v>
      </c>
      <c r="CQ10" s="62">
        <v>13</v>
      </c>
      <c r="CR10" s="62">
        <v>14</v>
      </c>
      <c r="CS10" s="62">
        <v>3</v>
      </c>
      <c r="CT10" s="62">
        <v>4</v>
      </c>
      <c r="CU10" s="62">
        <v>4</v>
      </c>
      <c r="CV10" s="62"/>
      <c r="CW10" s="63"/>
      <c r="CX10" s="63"/>
      <c r="CY10" s="63"/>
      <c r="CZ10" s="62" t="s">
        <v>69</v>
      </c>
      <c r="DA10" s="62" t="s">
        <v>70</v>
      </c>
      <c r="DB10" s="62">
        <v>4</v>
      </c>
      <c r="DC10" s="62">
        <v>23</v>
      </c>
      <c r="DD10" s="62">
        <v>35</v>
      </c>
      <c r="DE10" s="62">
        <v>32</v>
      </c>
      <c r="DF10" s="62">
        <v>16</v>
      </c>
      <c r="DG10" s="62">
        <v>26</v>
      </c>
      <c r="DH10" s="62">
        <v>23</v>
      </c>
      <c r="DI10" s="62">
        <v>52</v>
      </c>
      <c r="DJ10" s="62">
        <v>30</v>
      </c>
      <c r="DK10" s="62">
        <v>5</v>
      </c>
      <c r="DL10" s="62">
        <v>3</v>
      </c>
      <c r="DM10" s="62">
        <v>29</v>
      </c>
      <c r="DN10" s="62">
        <v>9</v>
      </c>
      <c r="DO10" s="62">
        <v>31</v>
      </c>
      <c r="DP10" s="62">
        <v>19</v>
      </c>
      <c r="DQ10" s="62">
        <v>10</v>
      </c>
      <c r="DR10" s="62">
        <v>5</v>
      </c>
      <c r="DS10" s="62">
        <v>35</v>
      </c>
      <c r="DT10" s="62">
        <v>9</v>
      </c>
      <c r="DU10" s="62">
        <v>9</v>
      </c>
      <c r="DV10" s="62">
        <f t="shared" si="49"/>
        <v>405</v>
      </c>
      <c r="DW10" s="61">
        <v>0.5523099829502449</v>
      </c>
      <c r="DX10" s="62"/>
      <c r="DY10" s="62"/>
      <c r="DZ10" s="62" t="s">
        <v>69</v>
      </c>
      <c r="EA10" s="62">
        <v>3.22</v>
      </c>
      <c r="EB10" s="61">
        <f t="shared" si="50"/>
        <v>8.398469848196423E-05</v>
      </c>
      <c r="EC10" s="64">
        <f t="shared" si="51"/>
        <v>0.0013450801371912937</v>
      </c>
      <c r="ED10" s="64">
        <f t="shared" si="52"/>
        <v>0.011857479080019053</v>
      </c>
      <c r="EE10" s="64">
        <f t="shared" si="53"/>
        <v>0.009568300782349298</v>
      </c>
      <c r="EF10" s="61">
        <f t="shared" si="54"/>
        <v>0.0051690880930435855</v>
      </c>
      <c r="EG10" s="64">
        <f t="shared" si="55"/>
        <v>0.006663450521618525</v>
      </c>
      <c r="EH10" s="65">
        <f t="shared" si="56"/>
        <v>0.008103425407036508</v>
      </c>
      <c r="EI10" s="66">
        <f t="shared" si="57"/>
        <v>0.006618317015887705</v>
      </c>
      <c r="EJ10" s="66">
        <f t="shared" si="58"/>
        <v>0.00419063270336894</v>
      </c>
      <c r="EK10" s="64">
        <f t="shared" si="59"/>
        <v>0.00357667335714977</v>
      </c>
      <c r="EL10" s="64">
        <f t="shared" si="60"/>
        <v>0.002921531111442091</v>
      </c>
      <c r="EM10" s="65">
        <f t="shared" si="61"/>
        <v>0.00984786742732953</v>
      </c>
      <c r="EN10" s="64">
        <f t="shared" si="62"/>
        <v>0.005459742428621897</v>
      </c>
      <c r="EO10" s="65">
        <f t="shared" si="63"/>
        <v>0.003865050337330152</v>
      </c>
      <c r="EP10" s="65">
        <f t="shared" si="64"/>
        <v>0.006200449196629106</v>
      </c>
      <c r="EQ10" s="61">
        <f t="shared" si="65"/>
        <v>0.003933191275719022</v>
      </c>
      <c r="ER10" s="61">
        <f t="shared" si="66"/>
        <v>0.002423889858444832</v>
      </c>
      <c r="ES10" s="65">
        <f t="shared" si="67"/>
        <v>0.0053138426941807615</v>
      </c>
      <c r="ET10" s="65">
        <f t="shared" si="68"/>
        <v>0.004895169779205447</v>
      </c>
      <c r="EU10" s="65">
        <f t="shared" si="69"/>
        <v>0.004230095052724126</v>
      </c>
      <c r="EV10" s="61"/>
      <c r="EW10" s="61">
        <f>AVERAGE(EH10:EU10)</f>
        <v>0.005112848403219276</v>
      </c>
      <c r="EX10" s="61">
        <f>AVERAGE(EB10:EC10)</f>
        <v>0.0007145324178366289</v>
      </c>
      <c r="EY10" s="61">
        <f>AVERAGE(ED10:EG10)</f>
        <v>0.008314579619257615</v>
      </c>
      <c r="EZ10" s="61">
        <f>AVERAGE(EW10:EY10)</f>
        <v>0.00471398681343784</v>
      </c>
      <c r="FA10" s="48" t="s">
        <v>70</v>
      </c>
      <c r="FB10" s="87" t="str">
        <f t="shared" si="70"/>
        <v>·</v>
      </c>
      <c r="FC10" s="87" t="str">
        <f t="shared" si="71"/>
        <v>·</v>
      </c>
      <c r="FD10" s="87">
        <f t="shared" si="72"/>
        <v>11.857479080019052</v>
      </c>
      <c r="FE10" s="87">
        <f t="shared" si="73"/>
        <v>9.568300782349299</v>
      </c>
      <c r="FF10" s="87">
        <f t="shared" si="74"/>
        <v>5.169088093043586</v>
      </c>
      <c r="FG10" s="87">
        <f t="shared" si="75"/>
        <v>6.6634505216185245</v>
      </c>
      <c r="FH10" s="87">
        <f t="shared" si="76"/>
        <v>8.103425407036509</v>
      </c>
      <c r="FI10" s="87">
        <f t="shared" si="77"/>
        <v>6.618317015887705</v>
      </c>
      <c r="FJ10" s="87">
        <f t="shared" si="78"/>
        <v>4.19063270336894</v>
      </c>
      <c r="FK10" s="87">
        <f t="shared" si="79"/>
        <v>3.5766733571497697</v>
      </c>
      <c r="FL10" s="87" t="str">
        <f t="shared" si="80"/>
        <v>·</v>
      </c>
      <c r="FM10" s="87">
        <f t="shared" si="81"/>
        <v>9.847867427329529</v>
      </c>
      <c r="FN10" s="87">
        <f t="shared" si="82"/>
        <v>5.4597424286218965</v>
      </c>
      <c r="FO10" s="87">
        <f t="shared" si="83"/>
        <v>3.8650503373301524</v>
      </c>
      <c r="FP10" s="87">
        <f t="shared" si="84"/>
        <v>6.200449196629105</v>
      </c>
      <c r="FQ10" s="87">
        <f t="shared" si="85"/>
        <v>3.933191275719022</v>
      </c>
      <c r="FR10" s="87">
        <f t="shared" si="86"/>
        <v>2.423889858444832</v>
      </c>
      <c r="FS10" s="87">
        <f t="shared" si="87"/>
        <v>5.313842694180762</v>
      </c>
      <c r="FT10" s="87">
        <f t="shared" si="88"/>
        <v>4.895169779205447</v>
      </c>
      <c r="FU10" s="88">
        <f t="shared" si="89"/>
        <v>4.230095052724126</v>
      </c>
      <c r="FV10" s="67" t="s">
        <v>71</v>
      </c>
      <c r="FW10" s="68" t="s">
        <v>72</v>
      </c>
      <c r="FX10">
        <v>158</v>
      </c>
      <c r="FY10">
        <v>21</v>
      </c>
      <c r="FZ10">
        <v>3</v>
      </c>
      <c r="GA10">
        <v>2</v>
      </c>
      <c r="GB10">
        <v>5</v>
      </c>
      <c r="GC10">
        <v>7</v>
      </c>
      <c r="GD10">
        <v>5</v>
      </c>
      <c r="GE10">
        <v>4</v>
      </c>
      <c r="GF10">
        <v>8</v>
      </c>
      <c r="GG10">
        <v>7</v>
      </c>
      <c r="GH10">
        <v>13</v>
      </c>
      <c r="GI10">
        <v>2</v>
      </c>
      <c r="GJ10">
        <v>2</v>
      </c>
      <c r="GK10">
        <v>8</v>
      </c>
      <c r="GL10">
        <v>3</v>
      </c>
      <c r="GM10">
        <v>2</v>
      </c>
      <c r="GN10">
        <v>8</v>
      </c>
      <c r="GO10">
        <v>4</v>
      </c>
      <c r="GP10">
        <v>4</v>
      </c>
      <c r="GQ10">
        <v>5</v>
      </c>
      <c r="GR10">
        <v>8</v>
      </c>
      <c r="GS10">
        <v>3</v>
      </c>
    </row>
    <row r="11" spans="1:201" ht="10.5" customHeight="1">
      <c r="A11" s="54" t="s">
        <v>73</v>
      </c>
      <c r="B11" s="54">
        <v>3.53</v>
      </c>
      <c r="C11" s="54">
        <v>4</v>
      </c>
      <c r="D11" s="54">
        <v>23</v>
      </c>
      <c r="E11" s="54">
        <v>35</v>
      </c>
      <c r="F11" s="54">
        <v>32</v>
      </c>
      <c r="G11" s="54">
        <v>16</v>
      </c>
      <c r="H11" s="54">
        <v>26</v>
      </c>
      <c r="I11" s="54">
        <v>23</v>
      </c>
      <c r="J11" s="54">
        <v>52</v>
      </c>
      <c r="K11" s="54">
        <v>30</v>
      </c>
      <c r="L11" s="54">
        <v>5</v>
      </c>
      <c r="M11" s="54">
        <v>3</v>
      </c>
      <c r="N11" s="54">
        <v>29</v>
      </c>
      <c r="O11" s="54">
        <v>9</v>
      </c>
      <c r="P11" s="54">
        <v>31</v>
      </c>
      <c r="Q11" s="54">
        <v>19</v>
      </c>
      <c r="R11" s="54">
        <v>10</v>
      </c>
      <c r="S11" s="54">
        <v>5</v>
      </c>
      <c r="T11" s="54">
        <v>35</v>
      </c>
      <c r="U11" s="54">
        <v>9</v>
      </c>
      <c r="V11" s="54">
        <v>9</v>
      </c>
      <c r="W11" s="54">
        <f t="shared" si="4"/>
        <v>405</v>
      </c>
      <c r="X11" s="55">
        <v>0.5523099829502449</v>
      </c>
      <c r="Y11" s="54"/>
      <c r="Z11" s="54"/>
      <c r="AA11" s="54" t="s">
        <v>73</v>
      </c>
      <c r="AB11" s="54">
        <v>3.53</v>
      </c>
      <c r="AC11" s="55">
        <f t="shared" si="5"/>
        <v>8.398469848196423E-05</v>
      </c>
      <c r="AD11" s="55">
        <f t="shared" si="6"/>
        <v>0.0013450801371912937</v>
      </c>
      <c r="AE11" s="55">
        <f t="shared" si="7"/>
        <v>0.011857479080019053</v>
      </c>
      <c r="AF11" s="55">
        <f t="shared" si="8"/>
        <v>0.009568300782349298</v>
      </c>
      <c r="AG11" s="56">
        <f t="shared" si="9"/>
        <v>0.0051690880930435855</v>
      </c>
      <c r="AH11" s="56">
        <f t="shared" si="10"/>
        <v>0.006663450521618525</v>
      </c>
      <c r="AI11" s="56">
        <f t="shared" si="11"/>
        <v>0.008103425407036508</v>
      </c>
      <c r="AJ11" s="57">
        <f t="shared" si="12"/>
        <v>0.006618317015887705</v>
      </c>
      <c r="AK11" s="56">
        <f t="shared" si="13"/>
        <v>0.00419063270336894</v>
      </c>
      <c r="AL11" s="56">
        <f t="shared" si="14"/>
        <v>0.00357667335714977</v>
      </c>
      <c r="AM11" s="55">
        <f t="shared" si="15"/>
        <v>0.002921531111442091</v>
      </c>
      <c r="AN11" s="57">
        <f t="shared" si="16"/>
        <v>0.00984786742732953</v>
      </c>
      <c r="AO11" s="57">
        <f t="shared" si="17"/>
        <v>0.005459742428621897</v>
      </c>
      <c r="AP11" s="55">
        <f t="shared" si="18"/>
        <v>0.003865050337330152</v>
      </c>
      <c r="AQ11" s="55">
        <f t="shared" si="19"/>
        <v>0.006200449196629106</v>
      </c>
      <c r="AR11" s="55">
        <f t="shared" si="20"/>
        <v>0.003933191275719022</v>
      </c>
      <c r="AS11" s="55">
        <f t="shared" si="21"/>
        <v>0.002423889858444832</v>
      </c>
      <c r="AT11" s="56">
        <f t="shared" si="22"/>
        <v>0.0053138426941807615</v>
      </c>
      <c r="AU11" s="57">
        <f t="shared" si="23"/>
        <v>0.004895169779205447</v>
      </c>
      <c r="AV11" s="56">
        <f t="shared" si="24"/>
        <v>0.004230095052724126</v>
      </c>
      <c r="AW11" s="55"/>
      <c r="AX11" s="55">
        <f t="shared" si="25"/>
        <v>0.005112848403219276</v>
      </c>
      <c r="AY11" s="55">
        <f t="shared" si="26"/>
        <v>0.0007145324178366289</v>
      </c>
      <c r="AZ11" s="55">
        <f t="shared" si="27"/>
        <v>0.008314579619257615</v>
      </c>
      <c r="BA11" s="55">
        <f t="shared" si="28"/>
        <v>0.00471398681343784</v>
      </c>
      <c r="BB11" s="54"/>
      <c r="BC11" s="59">
        <v>3.53</v>
      </c>
      <c r="BD11" s="60" t="s">
        <v>196</v>
      </c>
      <c r="BE11" s="97" t="str">
        <f t="shared" si="29"/>
        <v>·</v>
      </c>
      <c r="BF11" s="87" t="str">
        <f t="shared" si="30"/>
        <v>·</v>
      </c>
      <c r="BG11" s="87">
        <f t="shared" si="31"/>
        <v>11.857479080019052</v>
      </c>
      <c r="BH11" s="87">
        <f t="shared" si="32"/>
        <v>9.568300782349299</v>
      </c>
      <c r="BI11" s="87">
        <f t="shared" si="33"/>
        <v>5.169088093043586</v>
      </c>
      <c r="BJ11" s="87">
        <f t="shared" si="34"/>
        <v>6.6634505216185245</v>
      </c>
      <c r="BK11" s="87">
        <f t="shared" si="35"/>
        <v>8.103425407036509</v>
      </c>
      <c r="BL11" s="87">
        <f t="shared" si="36"/>
        <v>6.618317015887705</v>
      </c>
      <c r="BM11" s="87">
        <f t="shared" si="37"/>
        <v>4.19063270336894</v>
      </c>
      <c r="BN11" s="87">
        <f t="shared" si="38"/>
        <v>3.5766733571497697</v>
      </c>
      <c r="BO11" s="87" t="str">
        <f t="shared" si="39"/>
        <v>·</v>
      </c>
      <c r="BP11" s="87">
        <f t="shared" si="40"/>
        <v>9.847867427329529</v>
      </c>
      <c r="BQ11" s="87">
        <f t="shared" si="41"/>
        <v>5.4597424286218965</v>
      </c>
      <c r="BR11" s="87">
        <f t="shared" si="42"/>
        <v>3.8650503373301524</v>
      </c>
      <c r="BS11" s="87">
        <f t="shared" si="43"/>
        <v>6.200449196629105</v>
      </c>
      <c r="BT11" s="87">
        <f t="shared" si="44"/>
        <v>3.933191275719022</v>
      </c>
      <c r="BU11" s="87" t="str">
        <f t="shared" si="45"/>
        <v>·</v>
      </c>
      <c r="BV11" s="87">
        <f t="shared" si="46"/>
        <v>5.313842694180762</v>
      </c>
      <c r="BW11" s="87">
        <f t="shared" si="47"/>
        <v>4.895169779205447</v>
      </c>
      <c r="BX11" s="87">
        <f t="shared" si="48"/>
        <v>4.230095052724126</v>
      </c>
      <c r="BY11" s="98">
        <v>3.53</v>
      </c>
      <c r="BZ11" s="61"/>
      <c r="CA11" s="62">
        <v>3.53</v>
      </c>
      <c r="CB11" s="62">
        <v>132</v>
      </c>
      <c r="CC11" s="62">
        <v>20</v>
      </c>
      <c r="CD11" s="62">
        <v>4</v>
      </c>
      <c r="CE11" s="62">
        <v>2</v>
      </c>
      <c r="CF11" s="62">
        <v>6</v>
      </c>
      <c r="CG11" s="62">
        <v>9</v>
      </c>
      <c r="CH11" s="62">
        <v>7</v>
      </c>
      <c r="CI11" s="62">
        <v>5</v>
      </c>
      <c r="CJ11" s="62">
        <v>9</v>
      </c>
      <c r="CK11" s="62">
        <v>9</v>
      </c>
      <c r="CL11" s="62">
        <v>15</v>
      </c>
      <c r="CM11" s="62">
        <v>2</v>
      </c>
      <c r="CN11" s="62">
        <v>4</v>
      </c>
      <c r="CO11" s="62">
        <v>10</v>
      </c>
      <c r="CP11" s="62">
        <v>6</v>
      </c>
      <c r="CQ11" s="62">
        <v>4</v>
      </c>
      <c r="CR11" s="62">
        <v>12</v>
      </c>
      <c r="CS11" s="62">
        <v>7</v>
      </c>
      <c r="CT11" s="62">
        <v>5</v>
      </c>
      <c r="CU11" s="62">
        <v>6</v>
      </c>
      <c r="CV11" s="62"/>
      <c r="CW11" s="63"/>
      <c r="CX11" s="63"/>
      <c r="CY11" s="63"/>
      <c r="CZ11" s="62" t="s">
        <v>74</v>
      </c>
      <c r="DA11" s="62" t="s">
        <v>75</v>
      </c>
      <c r="DB11" s="62">
        <v>28</v>
      </c>
      <c r="DC11" s="62">
        <v>21</v>
      </c>
      <c r="DD11" s="62">
        <v>9</v>
      </c>
      <c r="DE11" s="62">
        <v>18</v>
      </c>
      <c r="DF11" s="62">
        <v>13</v>
      </c>
      <c r="DG11" s="62">
        <v>34</v>
      </c>
      <c r="DH11" s="62">
        <v>26</v>
      </c>
      <c r="DI11" s="62">
        <v>42</v>
      </c>
      <c r="DJ11" s="62">
        <v>31</v>
      </c>
      <c r="DK11" s="62">
        <v>8</v>
      </c>
      <c r="DL11" s="62">
        <v>7</v>
      </c>
      <c r="DM11" s="62">
        <v>6</v>
      </c>
      <c r="DN11" s="62">
        <v>9</v>
      </c>
      <c r="DO11" s="62">
        <v>38</v>
      </c>
      <c r="DP11" s="62">
        <v>11</v>
      </c>
      <c r="DQ11" s="62">
        <v>4</v>
      </c>
      <c r="DR11" s="62">
        <v>6</v>
      </c>
      <c r="DS11" s="62">
        <v>20</v>
      </c>
      <c r="DT11" s="62">
        <v>5</v>
      </c>
      <c r="DU11" s="62">
        <v>4</v>
      </c>
      <c r="DV11" s="62">
        <f t="shared" si="49"/>
        <v>340</v>
      </c>
      <c r="DW11" s="61">
        <v>0.41496169991202236</v>
      </c>
      <c r="DX11" s="62"/>
      <c r="DY11" s="62"/>
      <c r="DZ11" s="62" t="s">
        <v>74</v>
      </c>
      <c r="EA11" s="62">
        <v>3.53</v>
      </c>
      <c r="EB11" s="61">
        <f t="shared" si="50"/>
        <v>0.0005878928893737496</v>
      </c>
      <c r="EC11" s="61">
        <f t="shared" si="51"/>
        <v>0.0012281166470007464</v>
      </c>
      <c r="ED11" s="61">
        <f t="shared" si="52"/>
        <v>0.003049066049147756</v>
      </c>
      <c r="EE11" s="61">
        <f t="shared" si="53"/>
        <v>0.00538216919007148</v>
      </c>
      <c r="EF11" s="64">
        <f t="shared" si="54"/>
        <v>0.004199884075597913</v>
      </c>
      <c r="EG11" s="64">
        <f t="shared" si="55"/>
        <v>0.00871374298980884</v>
      </c>
      <c r="EH11" s="64">
        <f t="shared" si="56"/>
        <v>0.009160393938389097</v>
      </c>
      <c r="EI11" s="65">
        <f t="shared" si="57"/>
        <v>0.005345563743601608</v>
      </c>
      <c r="EJ11" s="64">
        <f t="shared" si="58"/>
        <v>0.0043303204601479045</v>
      </c>
      <c r="EK11" s="64">
        <f t="shared" si="59"/>
        <v>0.0057226773714396315</v>
      </c>
      <c r="EL11" s="61">
        <f t="shared" si="60"/>
        <v>0.006816905926698212</v>
      </c>
      <c r="EM11" s="65">
        <f t="shared" si="61"/>
        <v>0.002037489812550937</v>
      </c>
      <c r="EN11" s="65">
        <f t="shared" si="62"/>
        <v>0.005459742428621897</v>
      </c>
      <c r="EO11" s="61">
        <f t="shared" si="63"/>
        <v>0.004737803639307928</v>
      </c>
      <c r="EP11" s="61">
        <f t="shared" si="64"/>
        <v>0.0035897337454168505</v>
      </c>
      <c r="EQ11" s="61">
        <f t="shared" si="65"/>
        <v>0.0015732765102876088</v>
      </c>
      <c r="ER11" s="61">
        <f t="shared" si="66"/>
        <v>0.0029086678301337983</v>
      </c>
      <c r="ES11" s="64">
        <f t="shared" si="67"/>
        <v>0.003036481539531864</v>
      </c>
      <c r="ET11" s="65">
        <f t="shared" si="68"/>
        <v>0.0027195387662252483</v>
      </c>
      <c r="EU11" s="64">
        <f t="shared" si="69"/>
        <v>0.0018800422456551672</v>
      </c>
      <c r="EV11" s="61"/>
      <c r="EW11" s="61">
        <f>AVERAGE(EH11:EU11)</f>
        <v>0.004237045568429126</v>
      </c>
      <c r="EX11" s="61">
        <f>AVERAGE(EB11:EC11)</f>
        <v>0.000908004768187248</v>
      </c>
      <c r="EY11" s="61">
        <f>AVERAGE(ED11:EG11)</f>
        <v>0.005336215576156498</v>
      </c>
      <c r="EZ11" s="61">
        <f>AVERAGE(EW11:EY11)</f>
        <v>0.0034937553042576237</v>
      </c>
      <c r="FA11" s="48" t="s">
        <v>75</v>
      </c>
      <c r="FB11" s="87" t="str">
        <f t="shared" si="70"/>
        <v>·</v>
      </c>
      <c r="FC11" s="87" t="str">
        <f t="shared" si="71"/>
        <v>·</v>
      </c>
      <c r="FD11" s="87" t="str">
        <f t="shared" si="72"/>
        <v>·</v>
      </c>
      <c r="FE11" s="87">
        <f t="shared" si="73"/>
        <v>5.3821691900714805</v>
      </c>
      <c r="FF11" s="87">
        <f t="shared" si="74"/>
        <v>4.199884075597913</v>
      </c>
      <c r="FG11" s="87">
        <f t="shared" si="75"/>
        <v>8.713742989808841</v>
      </c>
      <c r="FH11" s="87">
        <f t="shared" si="76"/>
        <v>9.160393938389097</v>
      </c>
      <c r="FI11" s="87">
        <f t="shared" si="77"/>
        <v>5.345563743601607</v>
      </c>
      <c r="FJ11" s="87">
        <f t="shared" si="78"/>
        <v>4.330320460147904</v>
      </c>
      <c r="FK11" s="87">
        <f t="shared" si="79"/>
        <v>5.722677371439632</v>
      </c>
      <c r="FL11" s="87">
        <f t="shared" si="80"/>
        <v>6.816905926698213</v>
      </c>
      <c r="FM11" s="87" t="str">
        <f t="shared" si="81"/>
        <v>·</v>
      </c>
      <c r="FN11" s="87">
        <f t="shared" si="82"/>
        <v>5.4597424286218965</v>
      </c>
      <c r="FO11" s="87">
        <f t="shared" si="83"/>
        <v>4.737803639307929</v>
      </c>
      <c r="FP11" s="87" t="str">
        <f t="shared" si="84"/>
        <v>·</v>
      </c>
      <c r="FQ11" s="87" t="str">
        <f t="shared" si="85"/>
        <v>·</v>
      </c>
      <c r="FR11" s="87">
        <f t="shared" si="86"/>
        <v>2.9086678301337985</v>
      </c>
      <c r="FS11" s="87">
        <f t="shared" si="87"/>
        <v>3.036481539531864</v>
      </c>
      <c r="FT11" s="87">
        <f t="shared" si="88"/>
        <v>2.719538766225248</v>
      </c>
      <c r="FU11" s="88" t="str">
        <f t="shared" si="89"/>
        <v>·</v>
      </c>
      <c r="FV11" s="67" t="s">
        <v>76</v>
      </c>
      <c r="FW11" s="68" t="s">
        <v>77</v>
      </c>
      <c r="FX11">
        <v>56</v>
      </c>
      <c r="FY11">
        <v>27</v>
      </c>
      <c r="FZ11">
        <v>12</v>
      </c>
      <c r="GA11">
        <v>5</v>
      </c>
      <c r="GB11">
        <v>8</v>
      </c>
      <c r="GC11">
        <v>3</v>
      </c>
      <c r="GD11">
        <v>3</v>
      </c>
      <c r="GE11">
        <v>8</v>
      </c>
      <c r="GF11">
        <v>7</v>
      </c>
      <c r="GG11">
        <v>4</v>
      </c>
      <c r="GH11">
        <v>4</v>
      </c>
      <c r="GI11">
        <v>12</v>
      </c>
      <c r="GJ11">
        <v>5</v>
      </c>
      <c r="GK11">
        <v>4</v>
      </c>
      <c r="GL11">
        <v>11</v>
      </c>
      <c r="GM11">
        <v>13</v>
      </c>
      <c r="GN11">
        <v>7</v>
      </c>
      <c r="GO11">
        <v>10</v>
      </c>
      <c r="GP11">
        <v>10</v>
      </c>
      <c r="GQ11">
        <v>15</v>
      </c>
      <c r="GR11">
        <v>10</v>
      </c>
      <c r="GS11">
        <v>6</v>
      </c>
    </row>
    <row r="12" spans="1:201" ht="10.5" customHeight="1">
      <c r="A12" s="54" t="s">
        <v>78</v>
      </c>
      <c r="B12" s="54">
        <v>3.14</v>
      </c>
      <c r="C12" s="54">
        <v>14</v>
      </c>
      <c r="D12" s="54">
        <v>19</v>
      </c>
      <c r="E12" s="54">
        <v>11</v>
      </c>
      <c r="F12" s="54">
        <v>15</v>
      </c>
      <c r="G12" s="54">
        <v>24</v>
      </c>
      <c r="H12" s="54">
        <v>32</v>
      </c>
      <c r="I12" s="54">
        <v>13</v>
      </c>
      <c r="J12" s="54">
        <v>25</v>
      </c>
      <c r="K12" s="54">
        <v>55</v>
      </c>
      <c r="L12" s="54">
        <v>2</v>
      </c>
      <c r="M12" s="54">
        <v>1</v>
      </c>
      <c r="N12" s="54">
        <v>14</v>
      </c>
      <c r="O12" s="54">
        <v>7</v>
      </c>
      <c r="P12" s="54">
        <v>67</v>
      </c>
      <c r="Q12" s="54">
        <v>17</v>
      </c>
      <c r="R12" s="54">
        <v>7</v>
      </c>
      <c r="S12" s="54">
        <v>5</v>
      </c>
      <c r="T12" s="54">
        <v>74</v>
      </c>
      <c r="U12" s="54">
        <v>3</v>
      </c>
      <c r="V12" s="54">
        <v>4</v>
      </c>
      <c r="W12" s="54">
        <f t="shared" si="4"/>
        <v>409</v>
      </c>
      <c r="X12" s="55">
        <v>0.4449158092016363</v>
      </c>
      <c r="Y12" s="54"/>
      <c r="Z12" s="54"/>
      <c r="AA12" s="54" t="s">
        <v>78</v>
      </c>
      <c r="AB12" s="54">
        <v>3.14</v>
      </c>
      <c r="AC12" s="55">
        <f t="shared" si="5"/>
        <v>0.0002939464446868748</v>
      </c>
      <c r="AD12" s="55">
        <f t="shared" si="6"/>
        <v>0.001111153156810199</v>
      </c>
      <c r="AE12" s="55">
        <f t="shared" si="7"/>
        <v>0.0037266362822917024</v>
      </c>
      <c r="AF12" s="55">
        <f t="shared" si="8"/>
        <v>0.0044851409917262336</v>
      </c>
      <c r="AG12" s="55">
        <f t="shared" si="9"/>
        <v>0.007753632139565378</v>
      </c>
      <c r="AH12" s="55">
        <f t="shared" si="10"/>
        <v>0.008201169872761262</v>
      </c>
      <c r="AI12" s="55">
        <f t="shared" si="11"/>
        <v>0.004580196969194548</v>
      </c>
      <c r="AJ12" s="55">
        <f t="shared" si="12"/>
        <v>0.0031818831807152426</v>
      </c>
      <c r="AK12" s="55">
        <f t="shared" si="13"/>
        <v>0.007682826622843057</v>
      </c>
      <c r="AL12" s="55">
        <f t="shared" si="14"/>
        <v>0.0014306693428599079</v>
      </c>
      <c r="AM12" s="55">
        <f t="shared" si="15"/>
        <v>0.0009738437038140303</v>
      </c>
      <c r="AN12" s="55">
        <f t="shared" si="16"/>
        <v>0.004754142895952187</v>
      </c>
      <c r="AO12" s="55">
        <f t="shared" si="17"/>
        <v>0.0042464663333725864</v>
      </c>
      <c r="AP12" s="55">
        <f t="shared" si="18"/>
        <v>0.008353495890358716</v>
      </c>
      <c r="AQ12" s="55">
        <f t="shared" si="19"/>
        <v>0.005547770333826042</v>
      </c>
      <c r="AR12" s="55">
        <f t="shared" si="20"/>
        <v>0.0027532338930033153</v>
      </c>
      <c r="AS12" s="55">
        <f t="shared" si="21"/>
        <v>0.002423889858444832</v>
      </c>
      <c r="AT12" s="58">
        <f t="shared" si="22"/>
        <v>0.011234981696267896</v>
      </c>
      <c r="AU12" s="55">
        <f t="shared" si="23"/>
        <v>0.001631723259735149</v>
      </c>
      <c r="AV12" s="55">
        <f t="shared" si="24"/>
        <v>0.0018800422456551672</v>
      </c>
      <c r="AW12" s="55"/>
      <c r="AX12" s="55">
        <f t="shared" si="25"/>
        <v>0.004333940444717335</v>
      </c>
      <c r="AY12" s="55">
        <f t="shared" si="26"/>
        <v>0.0007025498007485369</v>
      </c>
      <c r="AZ12" s="55">
        <f t="shared" si="27"/>
        <v>0.006041644821586143</v>
      </c>
      <c r="BA12" s="55">
        <f t="shared" si="28"/>
        <v>0.003692711689017339</v>
      </c>
      <c r="BB12" s="54"/>
      <c r="BC12" s="59">
        <v>3.14</v>
      </c>
      <c r="BD12" s="60" t="s">
        <v>79</v>
      </c>
      <c r="BE12" s="97" t="str">
        <f t="shared" si="29"/>
        <v>·</v>
      </c>
      <c r="BF12" s="87" t="str">
        <f t="shared" si="30"/>
        <v>·</v>
      </c>
      <c r="BG12" s="87" t="str">
        <f t="shared" si="31"/>
        <v>·</v>
      </c>
      <c r="BH12" s="87">
        <f t="shared" si="32"/>
        <v>4.485140991726234</v>
      </c>
      <c r="BI12" s="87">
        <f t="shared" si="33"/>
        <v>7.7536321395653784</v>
      </c>
      <c r="BJ12" s="87">
        <f t="shared" si="34"/>
        <v>8.20116987276126</v>
      </c>
      <c r="BK12" s="87" t="str">
        <f t="shared" si="35"/>
        <v>·</v>
      </c>
      <c r="BL12" s="87" t="str">
        <f t="shared" si="36"/>
        <v>·</v>
      </c>
      <c r="BM12" s="87">
        <f t="shared" si="37"/>
        <v>7.682826622843057</v>
      </c>
      <c r="BN12" s="87" t="str">
        <f t="shared" si="38"/>
        <v>·</v>
      </c>
      <c r="BO12" s="87" t="str">
        <f t="shared" si="39"/>
        <v>·</v>
      </c>
      <c r="BP12" s="87">
        <f t="shared" si="40"/>
        <v>4.754142895952187</v>
      </c>
      <c r="BQ12" s="87" t="str">
        <f t="shared" si="41"/>
        <v>·</v>
      </c>
      <c r="BR12" s="87">
        <f t="shared" si="42"/>
        <v>8.353495890358717</v>
      </c>
      <c r="BS12" s="87">
        <f t="shared" si="43"/>
        <v>5.547770333826041</v>
      </c>
      <c r="BT12" s="87">
        <f t="shared" si="44"/>
        <v>2.7532338930033156</v>
      </c>
      <c r="BU12" s="87" t="str">
        <f t="shared" si="45"/>
        <v>·</v>
      </c>
      <c r="BV12" s="87">
        <f t="shared" si="46"/>
        <v>11.234981696267896</v>
      </c>
      <c r="BW12" s="87" t="str">
        <f t="shared" si="47"/>
        <v>·</v>
      </c>
      <c r="BX12" s="87" t="str">
        <f t="shared" si="48"/>
        <v>·</v>
      </c>
      <c r="BY12" s="98">
        <v>3.14</v>
      </c>
      <c r="BZ12" s="61"/>
      <c r="CA12" s="62">
        <v>3.14</v>
      </c>
      <c r="CB12" s="62">
        <v>81</v>
      </c>
      <c r="CC12" s="62">
        <v>28</v>
      </c>
      <c r="CD12" s="62">
        <v>12</v>
      </c>
      <c r="CE12" s="62">
        <v>10</v>
      </c>
      <c r="CF12" s="62">
        <v>5</v>
      </c>
      <c r="CG12" s="62">
        <v>5</v>
      </c>
      <c r="CH12" s="62">
        <v>12</v>
      </c>
      <c r="CI12" s="62">
        <v>18</v>
      </c>
      <c r="CJ12" s="62">
        <v>4</v>
      </c>
      <c r="CK12" s="62">
        <v>25</v>
      </c>
      <c r="CL12" s="62">
        <v>40</v>
      </c>
      <c r="CM12" s="62">
        <v>7</v>
      </c>
      <c r="CN12" s="62">
        <v>12</v>
      </c>
      <c r="CO12" s="62">
        <v>5</v>
      </c>
      <c r="CP12" s="62">
        <v>7</v>
      </c>
      <c r="CQ12" s="62">
        <v>9</v>
      </c>
      <c r="CR12" s="62">
        <v>13</v>
      </c>
      <c r="CS12" s="62">
        <v>1</v>
      </c>
      <c r="CT12" s="62">
        <v>27</v>
      </c>
      <c r="CU12" s="62">
        <v>25</v>
      </c>
      <c r="CV12" s="62"/>
      <c r="CW12" s="63"/>
      <c r="CX12" s="63"/>
      <c r="CY12" s="63"/>
      <c r="CZ12" s="62" t="s">
        <v>80</v>
      </c>
      <c r="DA12" s="62" t="s">
        <v>81</v>
      </c>
      <c r="DB12" s="62">
        <v>40</v>
      </c>
      <c r="DC12" s="62">
        <v>32</v>
      </c>
      <c r="DD12" s="62">
        <v>16</v>
      </c>
      <c r="DE12" s="62">
        <v>18</v>
      </c>
      <c r="DF12" s="62">
        <v>15</v>
      </c>
      <c r="DG12" s="62">
        <v>18</v>
      </c>
      <c r="DH12" s="62">
        <v>19</v>
      </c>
      <c r="DI12" s="62">
        <v>33</v>
      </c>
      <c r="DJ12" s="62">
        <v>43</v>
      </c>
      <c r="DK12" s="62">
        <v>2</v>
      </c>
      <c r="DL12" s="62">
        <v>2</v>
      </c>
      <c r="DM12" s="62">
        <v>9</v>
      </c>
      <c r="DN12" s="62">
        <v>5</v>
      </c>
      <c r="DO12" s="62">
        <v>36</v>
      </c>
      <c r="DP12" s="62">
        <v>15</v>
      </c>
      <c r="DQ12" s="62">
        <v>3</v>
      </c>
      <c r="DR12" s="62">
        <v>5</v>
      </c>
      <c r="DS12" s="62">
        <v>23</v>
      </c>
      <c r="DT12" s="62">
        <v>8</v>
      </c>
      <c r="DU12" s="62">
        <v>10</v>
      </c>
      <c r="DV12" s="62">
        <f t="shared" si="49"/>
        <v>352</v>
      </c>
      <c r="DW12" s="61">
        <v>0.38434003515758636</v>
      </c>
      <c r="DX12" s="62"/>
      <c r="DY12" s="62"/>
      <c r="DZ12" s="62" t="s">
        <v>80</v>
      </c>
      <c r="EA12" s="62">
        <v>3.14</v>
      </c>
      <c r="EB12" s="61">
        <f t="shared" si="50"/>
        <v>0.0008398469848196423</v>
      </c>
      <c r="EC12" s="61">
        <f t="shared" si="51"/>
        <v>0.0018714158430487564</v>
      </c>
      <c r="ED12" s="61">
        <f t="shared" si="52"/>
        <v>0.005420561865151567</v>
      </c>
      <c r="EE12" s="61">
        <f t="shared" si="53"/>
        <v>0.00538216919007148</v>
      </c>
      <c r="EF12" s="61">
        <f t="shared" si="54"/>
        <v>0.004846020087228361</v>
      </c>
      <c r="EG12" s="61">
        <f t="shared" si="55"/>
        <v>0.00461315805342821</v>
      </c>
      <c r="EH12" s="61">
        <f t="shared" si="56"/>
        <v>0.006694134031899724</v>
      </c>
      <c r="EI12" s="61">
        <f t="shared" si="57"/>
        <v>0.00420008579854412</v>
      </c>
      <c r="EJ12" s="61">
        <f t="shared" si="58"/>
        <v>0.006006573541495481</v>
      </c>
      <c r="EK12" s="61">
        <f t="shared" si="59"/>
        <v>0.0014306693428599079</v>
      </c>
      <c r="EL12" s="61">
        <f t="shared" si="60"/>
        <v>0.0019476874076280607</v>
      </c>
      <c r="EM12" s="61">
        <f t="shared" si="61"/>
        <v>0.0030562347188264056</v>
      </c>
      <c r="EN12" s="61">
        <f t="shared" si="62"/>
        <v>0.0030331902381232757</v>
      </c>
      <c r="EO12" s="61">
        <f t="shared" si="63"/>
        <v>0.004488445553028564</v>
      </c>
      <c r="EP12" s="61">
        <f t="shared" si="64"/>
        <v>0.004895091471022977</v>
      </c>
      <c r="EQ12" s="61">
        <f t="shared" si="65"/>
        <v>0.0011799573827157067</v>
      </c>
      <c r="ER12" s="61">
        <f t="shared" si="66"/>
        <v>0.002423889858444832</v>
      </c>
      <c r="ES12" s="66">
        <f t="shared" si="67"/>
        <v>0.0034919537704616436</v>
      </c>
      <c r="ET12" s="61">
        <f t="shared" si="68"/>
        <v>0.004351262025960397</v>
      </c>
      <c r="EU12" s="61">
        <f t="shared" si="69"/>
        <v>0.004700105614137918</v>
      </c>
      <c r="EV12" s="61"/>
      <c r="EW12" s="61">
        <f>AVERAGE(EH12:EU12)</f>
        <v>0.0037070914825106443</v>
      </c>
      <c r="EX12" s="61">
        <f>AVERAGE(EB12:EC12)</f>
        <v>0.0013556314139341994</v>
      </c>
      <c r="EY12" s="61">
        <f>AVERAGE(ED12:EG12)</f>
        <v>0.005065477298969904</v>
      </c>
      <c r="EZ12" s="61">
        <f>AVERAGE(EW12:EY12)</f>
        <v>0.0033760667318049158</v>
      </c>
      <c r="FA12" s="48" t="s">
        <v>81</v>
      </c>
      <c r="FB12" s="87" t="str">
        <f t="shared" si="70"/>
        <v>·</v>
      </c>
      <c r="FC12" s="87" t="str">
        <f t="shared" si="71"/>
        <v>·</v>
      </c>
      <c r="FD12" s="87">
        <f t="shared" si="72"/>
        <v>5.420561865151567</v>
      </c>
      <c r="FE12" s="87">
        <f t="shared" si="73"/>
        <v>5.3821691900714805</v>
      </c>
      <c r="FF12" s="87">
        <f t="shared" si="74"/>
        <v>4.846020087228362</v>
      </c>
      <c r="FG12" s="87">
        <f t="shared" si="75"/>
        <v>4.61315805342821</v>
      </c>
      <c r="FH12" s="87">
        <f t="shared" si="76"/>
        <v>6.694134031899725</v>
      </c>
      <c r="FI12" s="87" t="str">
        <f t="shared" si="77"/>
        <v>·</v>
      </c>
      <c r="FJ12" s="87">
        <f t="shared" si="78"/>
        <v>6.006573541495481</v>
      </c>
      <c r="FK12" s="87" t="str">
        <f t="shared" si="79"/>
        <v>·</v>
      </c>
      <c r="FL12" s="87" t="str">
        <f t="shared" si="80"/>
        <v>·</v>
      </c>
      <c r="FM12" s="87">
        <f t="shared" si="81"/>
        <v>3.056234718826406</v>
      </c>
      <c r="FN12" s="87" t="str">
        <f t="shared" si="82"/>
        <v>·</v>
      </c>
      <c r="FO12" s="87">
        <f t="shared" si="83"/>
        <v>4.488445553028564</v>
      </c>
      <c r="FP12" s="87">
        <f t="shared" si="84"/>
        <v>4.895091471022978</v>
      </c>
      <c r="FQ12" s="87" t="str">
        <f t="shared" si="85"/>
        <v>·</v>
      </c>
      <c r="FR12" s="87" t="str">
        <f t="shared" si="86"/>
        <v>·</v>
      </c>
      <c r="FS12" s="87">
        <f t="shared" si="87"/>
        <v>3.4919537704616435</v>
      </c>
      <c r="FT12" s="87">
        <f t="shared" si="88"/>
        <v>4.351262025960398</v>
      </c>
      <c r="FU12" s="88">
        <f t="shared" si="89"/>
        <v>4.700105614137918</v>
      </c>
      <c r="FV12" s="67" t="s">
        <v>82</v>
      </c>
      <c r="FW12" s="68" t="s">
        <v>83</v>
      </c>
      <c r="FX12">
        <v>42</v>
      </c>
      <c r="FY12">
        <v>14</v>
      </c>
      <c r="FZ12">
        <v>7</v>
      </c>
      <c r="GA12">
        <v>4</v>
      </c>
      <c r="GB12">
        <v>6</v>
      </c>
      <c r="GC12">
        <v>9</v>
      </c>
      <c r="GD12">
        <v>6</v>
      </c>
      <c r="GE12">
        <v>11</v>
      </c>
      <c r="GF12">
        <v>3</v>
      </c>
      <c r="GG12">
        <v>24</v>
      </c>
      <c r="GH12">
        <v>22</v>
      </c>
      <c r="GI12">
        <v>6</v>
      </c>
      <c r="GJ12">
        <v>12</v>
      </c>
      <c r="GK12">
        <v>6</v>
      </c>
      <c r="GL12">
        <v>6</v>
      </c>
      <c r="GM12">
        <v>23</v>
      </c>
      <c r="GN12">
        <v>13</v>
      </c>
      <c r="GO12">
        <v>8</v>
      </c>
      <c r="GP12">
        <v>6</v>
      </c>
      <c r="GQ12">
        <v>4</v>
      </c>
      <c r="GR12">
        <v>9</v>
      </c>
      <c r="GS12">
        <v>7</v>
      </c>
    </row>
    <row r="13" spans="1:201" ht="10.5" customHeight="1">
      <c r="A13" s="54" t="s">
        <v>84</v>
      </c>
      <c r="B13" s="54">
        <v>1.91</v>
      </c>
      <c r="C13" s="54">
        <v>250</v>
      </c>
      <c r="D13" s="54">
        <v>114</v>
      </c>
      <c r="E13" s="54">
        <v>21</v>
      </c>
      <c r="F13" s="54">
        <v>4</v>
      </c>
      <c r="G13" s="54">
        <v>7</v>
      </c>
      <c r="H13" s="54">
        <v>0</v>
      </c>
      <c r="I13" s="54">
        <v>25</v>
      </c>
      <c r="J13" s="54">
        <v>0</v>
      </c>
      <c r="K13" s="54">
        <v>1</v>
      </c>
      <c r="L13" s="54">
        <v>0</v>
      </c>
      <c r="M13" s="54">
        <v>0</v>
      </c>
      <c r="N13" s="54">
        <v>0</v>
      </c>
      <c r="O13" s="54">
        <v>3</v>
      </c>
      <c r="P13" s="54">
        <v>6</v>
      </c>
      <c r="Q13" s="54">
        <v>1</v>
      </c>
      <c r="R13" s="54">
        <v>6</v>
      </c>
      <c r="S13" s="54">
        <v>11</v>
      </c>
      <c r="T13" s="54">
        <v>42</v>
      </c>
      <c r="U13" s="54">
        <v>1</v>
      </c>
      <c r="V13" s="54">
        <v>2</v>
      </c>
      <c r="W13" s="54">
        <f t="shared" si="4"/>
        <v>494</v>
      </c>
      <c r="X13" s="55">
        <v>0.27659922886834987</v>
      </c>
      <c r="Y13" s="54"/>
      <c r="Z13" s="54"/>
      <c r="AA13" s="54" t="s">
        <v>84</v>
      </c>
      <c r="AB13" s="54">
        <v>1.91</v>
      </c>
      <c r="AC13" s="56">
        <f t="shared" si="5"/>
        <v>0.005249043655122764</v>
      </c>
      <c r="AD13" s="57">
        <f t="shared" si="6"/>
        <v>0.0066669189408611945</v>
      </c>
      <c r="AE13" s="56">
        <f t="shared" si="7"/>
        <v>0.007114487448011432</v>
      </c>
      <c r="AF13" s="55">
        <f t="shared" si="8"/>
        <v>0.0011960375977936623</v>
      </c>
      <c r="AG13" s="55">
        <f t="shared" si="9"/>
        <v>0.0022614760407065684</v>
      </c>
      <c r="AH13" s="55">
        <f t="shared" si="10"/>
        <v>0</v>
      </c>
      <c r="AI13" s="56">
        <f t="shared" si="11"/>
        <v>0.008808071094604901</v>
      </c>
      <c r="AJ13" s="55">
        <f t="shared" si="12"/>
        <v>0</v>
      </c>
      <c r="AK13" s="55">
        <f t="shared" si="13"/>
        <v>0.00013968775677896466</v>
      </c>
      <c r="AL13" s="55">
        <f t="shared" si="14"/>
        <v>0</v>
      </c>
      <c r="AM13" s="55">
        <f t="shared" si="15"/>
        <v>0</v>
      </c>
      <c r="AN13" s="55">
        <f t="shared" si="16"/>
        <v>0</v>
      </c>
      <c r="AO13" s="55">
        <f t="shared" si="17"/>
        <v>0.0018199141428739654</v>
      </c>
      <c r="AP13" s="55">
        <f t="shared" si="18"/>
        <v>0.000748074258838094</v>
      </c>
      <c r="AQ13" s="55">
        <f t="shared" si="19"/>
        <v>0.0003263394314015319</v>
      </c>
      <c r="AR13" s="55">
        <f t="shared" si="20"/>
        <v>0.0023599147654314134</v>
      </c>
      <c r="AS13" s="55">
        <f t="shared" si="21"/>
        <v>0.005332557688578631</v>
      </c>
      <c r="AT13" s="57">
        <f t="shared" si="22"/>
        <v>0.006376611233016914</v>
      </c>
      <c r="AU13" s="55">
        <f t="shared" si="23"/>
        <v>0.0005439077532450496</v>
      </c>
      <c r="AV13" s="55">
        <f t="shared" si="24"/>
        <v>0.0009400211228275836</v>
      </c>
      <c r="AW13" s="55"/>
      <c r="AX13" s="55">
        <f t="shared" si="25"/>
        <v>0.0019567928033997896</v>
      </c>
      <c r="AY13" s="55">
        <f t="shared" si="26"/>
        <v>0.005957981297991979</v>
      </c>
      <c r="AZ13" s="55">
        <f t="shared" si="27"/>
        <v>0.002643000271627916</v>
      </c>
      <c r="BA13" s="55">
        <f t="shared" si="28"/>
        <v>0.003519258124339895</v>
      </c>
      <c r="BB13" s="54"/>
      <c r="BC13" s="59">
        <v>1.91</v>
      </c>
      <c r="BD13" s="60" t="s">
        <v>85</v>
      </c>
      <c r="BE13" s="97">
        <f t="shared" si="29"/>
        <v>5.249043655122764</v>
      </c>
      <c r="BF13" s="87">
        <f t="shared" si="30"/>
        <v>6.666918940861195</v>
      </c>
      <c r="BG13" s="87">
        <f t="shared" si="31"/>
        <v>7.114487448011431</v>
      </c>
      <c r="BH13" s="87" t="str">
        <f t="shared" si="32"/>
        <v>·</v>
      </c>
      <c r="BI13" s="87" t="str">
        <f t="shared" si="33"/>
        <v>·</v>
      </c>
      <c r="BJ13" s="87" t="str">
        <f t="shared" si="34"/>
        <v> </v>
      </c>
      <c r="BK13" s="87">
        <f t="shared" si="35"/>
        <v>8.8080710946049</v>
      </c>
      <c r="BL13" s="87" t="str">
        <f t="shared" si="36"/>
        <v> </v>
      </c>
      <c r="BM13" s="87" t="str">
        <f t="shared" si="37"/>
        <v>·</v>
      </c>
      <c r="BN13" s="87" t="str">
        <f t="shared" si="38"/>
        <v> </v>
      </c>
      <c r="BO13" s="87" t="str">
        <f t="shared" si="39"/>
        <v> </v>
      </c>
      <c r="BP13" s="87" t="str">
        <f t="shared" si="40"/>
        <v> </v>
      </c>
      <c r="BQ13" s="87" t="str">
        <f t="shared" si="41"/>
        <v>·</v>
      </c>
      <c r="BR13" s="87" t="str">
        <f t="shared" si="42"/>
        <v>·</v>
      </c>
      <c r="BS13" s="87" t="str">
        <f t="shared" si="43"/>
        <v>·</v>
      </c>
      <c r="BT13" s="87" t="str">
        <f t="shared" si="44"/>
        <v>·</v>
      </c>
      <c r="BU13" s="87">
        <f t="shared" si="45"/>
        <v>5.33255768857863</v>
      </c>
      <c r="BV13" s="87">
        <f t="shared" si="46"/>
        <v>6.376611233016914</v>
      </c>
      <c r="BW13" s="87" t="str">
        <f t="shared" si="47"/>
        <v>·</v>
      </c>
      <c r="BX13" s="87" t="str">
        <f t="shared" si="48"/>
        <v>·</v>
      </c>
      <c r="BY13" s="98">
        <v>1.91</v>
      </c>
      <c r="BZ13" s="61"/>
      <c r="CA13" s="62">
        <v>1.91</v>
      </c>
      <c r="CB13" s="62">
        <v>7</v>
      </c>
      <c r="CC13" s="62">
        <v>5</v>
      </c>
      <c r="CD13" s="62">
        <v>6</v>
      </c>
      <c r="CE13" s="62">
        <v>31</v>
      </c>
      <c r="CF13" s="62">
        <v>21</v>
      </c>
      <c r="CG13" s="62">
        <v>148</v>
      </c>
      <c r="CH13" s="62">
        <v>6</v>
      </c>
      <c r="CI13" s="62">
        <v>200</v>
      </c>
      <c r="CJ13" s="62">
        <v>198</v>
      </c>
      <c r="CK13" s="62">
        <v>202</v>
      </c>
      <c r="CL13" s="62">
        <v>203</v>
      </c>
      <c r="CM13" s="62">
        <v>211</v>
      </c>
      <c r="CN13" s="62">
        <v>34</v>
      </c>
      <c r="CO13" s="62">
        <v>62</v>
      </c>
      <c r="CP13" s="62">
        <v>107</v>
      </c>
      <c r="CQ13" s="62">
        <v>12</v>
      </c>
      <c r="CR13" s="62">
        <v>6</v>
      </c>
      <c r="CS13" s="62">
        <v>5</v>
      </c>
      <c r="CT13" s="62">
        <v>59</v>
      </c>
      <c r="CU13" s="62">
        <v>59</v>
      </c>
      <c r="CV13" s="62"/>
      <c r="CW13" s="63"/>
      <c r="CX13" s="63"/>
      <c r="CY13" s="63"/>
      <c r="CZ13" s="62" t="s">
        <v>86</v>
      </c>
      <c r="DA13" s="62" t="s">
        <v>87</v>
      </c>
      <c r="DB13" s="62">
        <v>454</v>
      </c>
      <c r="DC13" s="62">
        <v>129</v>
      </c>
      <c r="DD13" s="62">
        <v>3</v>
      </c>
      <c r="DE13" s="62">
        <v>3</v>
      </c>
      <c r="DF13" s="62">
        <v>2</v>
      </c>
      <c r="DG13" s="62">
        <v>2</v>
      </c>
      <c r="DH13" s="62">
        <v>1</v>
      </c>
      <c r="DI13" s="62">
        <v>15</v>
      </c>
      <c r="DJ13" s="62">
        <v>3</v>
      </c>
      <c r="DK13" s="62">
        <v>1</v>
      </c>
      <c r="DL13" s="62">
        <v>1</v>
      </c>
      <c r="DM13" s="62">
        <v>1</v>
      </c>
      <c r="DN13" s="62">
        <v>1</v>
      </c>
      <c r="DO13" s="62">
        <v>1</v>
      </c>
      <c r="DP13" s="62">
        <v>0</v>
      </c>
      <c r="DQ13" s="62">
        <v>0</v>
      </c>
      <c r="DR13" s="62">
        <v>0</v>
      </c>
      <c r="DS13" s="62">
        <v>13</v>
      </c>
      <c r="DT13" s="62">
        <v>3</v>
      </c>
      <c r="DU13" s="62">
        <v>3</v>
      </c>
      <c r="DV13" s="62">
        <f t="shared" si="49"/>
        <v>636</v>
      </c>
      <c r="DW13" s="61">
        <v>0.18390130875559477</v>
      </c>
      <c r="DX13" s="62"/>
      <c r="DY13" s="62"/>
      <c r="DZ13" s="62" t="s">
        <v>86</v>
      </c>
      <c r="EA13" s="62">
        <v>1.91</v>
      </c>
      <c r="EB13" s="64">
        <f t="shared" si="50"/>
        <v>0.00953226327770294</v>
      </c>
      <c r="EC13" s="65">
        <f t="shared" si="51"/>
        <v>0.007544145117290299</v>
      </c>
      <c r="ED13" s="64">
        <f t="shared" si="52"/>
        <v>0.0010163553497159188</v>
      </c>
      <c r="EE13" s="61">
        <f t="shared" si="53"/>
        <v>0.0008970281983452468</v>
      </c>
      <c r="EF13" s="61">
        <f t="shared" si="54"/>
        <v>0.0006461360116304482</v>
      </c>
      <c r="EG13" s="61">
        <f t="shared" si="55"/>
        <v>0.0005125731170475789</v>
      </c>
      <c r="EH13" s="64">
        <f t="shared" si="56"/>
        <v>0.000352322843784196</v>
      </c>
      <c r="EI13" s="61">
        <f t="shared" si="57"/>
        <v>0.0019091299084291456</v>
      </c>
      <c r="EJ13" s="61">
        <f t="shared" si="58"/>
        <v>0.000419063270336894</v>
      </c>
      <c r="EK13" s="61">
        <f t="shared" si="59"/>
        <v>0.0007153346714299539</v>
      </c>
      <c r="EL13" s="61">
        <f t="shared" si="60"/>
        <v>0.0009738437038140303</v>
      </c>
      <c r="EM13" s="61">
        <f t="shared" si="61"/>
        <v>0.00033958163542515616</v>
      </c>
      <c r="EN13" s="61">
        <f t="shared" si="62"/>
        <v>0.0006066380476246551</v>
      </c>
      <c r="EO13" s="61">
        <f t="shared" si="63"/>
        <v>0.00012467904313968233</v>
      </c>
      <c r="EP13" s="61">
        <f t="shared" si="64"/>
        <v>0</v>
      </c>
      <c r="EQ13" s="61">
        <f t="shared" si="65"/>
        <v>0</v>
      </c>
      <c r="ER13" s="61">
        <f t="shared" si="66"/>
        <v>0</v>
      </c>
      <c r="ES13" s="65">
        <f t="shared" si="67"/>
        <v>0.0019737130006957115</v>
      </c>
      <c r="ET13" s="61">
        <f t="shared" si="68"/>
        <v>0.001631723259735149</v>
      </c>
      <c r="EU13" s="61">
        <f t="shared" si="69"/>
        <v>0.0014100316842413753</v>
      </c>
      <c r="EV13" s="61"/>
      <c r="EW13" s="61">
        <f>AVERAGE(EH13:EU13)</f>
        <v>0.0007468615049039962</v>
      </c>
      <c r="EX13" s="61">
        <f>AVERAGE(EB13:EC13)</f>
        <v>0.00853820419749662</v>
      </c>
      <c r="EY13" s="61">
        <f>AVERAGE(ED13:EG13)</f>
        <v>0.0007680231691847982</v>
      </c>
      <c r="EZ13" s="61">
        <f>AVERAGE(EW13:EY13)</f>
        <v>0.003351029623861805</v>
      </c>
      <c r="FA13" s="48" t="s">
        <v>87</v>
      </c>
      <c r="FB13" s="87">
        <f t="shared" si="70"/>
        <v>9.53226327770294</v>
      </c>
      <c r="FC13" s="87">
        <f t="shared" si="71"/>
        <v>7.5441451172903</v>
      </c>
      <c r="FD13" s="87" t="str">
        <f t="shared" si="72"/>
        <v>·</v>
      </c>
      <c r="FE13" s="87" t="str">
        <f t="shared" si="73"/>
        <v>·</v>
      </c>
      <c r="FF13" s="87" t="str">
        <f t="shared" si="74"/>
        <v>·</v>
      </c>
      <c r="FG13" s="87" t="str">
        <f t="shared" si="75"/>
        <v>·</v>
      </c>
      <c r="FH13" s="87" t="str">
        <f t="shared" si="76"/>
        <v>·</v>
      </c>
      <c r="FI13" s="87" t="str">
        <f t="shared" si="77"/>
        <v>·</v>
      </c>
      <c r="FJ13" s="87" t="str">
        <f t="shared" si="78"/>
        <v>·</v>
      </c>
      <c r="FK13" s="87" t="str">
        <f t="shared" si="79"/>
        <v>·</v>
      </c>
      <c r="FL13" s="87" t="str">
        <f t="shared" si="80"/>
        <v>·</v>
      </c>
      <c r="FM13" s="87" t="str">
        <f t="shared" si="81"/>
        <v>·</v>
      </c>
      <c r="FN13" s="87" t="str">
        <f t="shared" si="82"/>
        <v>·</v>
      </c>
      <c r="FO13" s="87" t="str">
        <f t="shared" si="83"/>
        <v>·</v>
      </c>
      <c r="FP13" s="87" t="str">
        <f t="shared" si="84"/>
        <v> </v>
      </c>
      <c r="FQ13" s="87" t="str">
        <f t="shared" si="85"/>
        <v> </v>
      </c>
      <c r="FR13" s="87" t="str">
        <f t="shared" si="86"/>
        <v> </v>
      </c>
      <c r="FS13" s="87" t="str">
        <f t="shared" si="87"/>
        <v>·</v>
      </c>
      <c r="FT13" s="87" t="str">
        <f t="shared" si="88"/>
        <v>·</v>
      </c>
      <c r="FU13" s="88" t="str">
        <f t="shared" si="89"/>
        <v>·</v>
      </c>
      <c r="FV13" s="67" t="s">
        <v>88</v>
      </c>
      <c r="FW13" s="68" t="s">
        <v>89</v>
      </c>
      <c r="FX13">
        <v>2</v>
      </c>
      <c r="FY13">
        <v>3</v>
      </c>
      <c r="FZ13">
        <v>34</v>
      </c>
      <c r="GA13">
        <v>43</v>
      </c>
      <c r="GB13">
        <v>64</v>
      </c>
      <c r="GC13">
        <v>73</v>
      </c>
      <c r="GD13">
        <v>122</v>
      </c>
      <c r="GE13">
        <v>25</v>
      </c>
      <c r="GF13">
        <v>103</v>
      </c>
      <c r="GG13">
        <v>58</v>
      </c>
      <c r="GH13">
        <v>58</v>
      </c>
      <c r="GI13">
        <v>97</v>
      </c>
      <c r="GJ13">
        <v>91</v>
      </c>
      <c r="GK13">
        <v>193</v>
      </c>
      <c r="GL13">
        <v>275</v>
      </c>
      <c r="GM13">
        <v>288</v>
      </c>
      <c r="GN13">
        <v>296</v>
      </c>
      <c r="GO13">
        <v>19</v>
      </c>
      <c r="GP13">
        <v>23</v>
      </c>
      <c r="GQ13">
        <v>26</v>
      </c>
      <c r="GR13">
        <v>3</v>
      </c>
      <c r="GS13">
        <v>22</v>
      </c>
    </row>
    <row r="14" spans="1:201" ht="10.5" customHeight="1">
      <c r="A14" s="54" t="s">
        <v>90</v>
      </c>
      <c r="B14" s="54">
        <v>3.4</v>
      </c>
      <c r="C14" s="54">
        <v>28</v>
      </c>
      <c r="D14" s="54">
        <v>21</v>
      </c>
      <c r="E14" s="54">
        <v>9</v>
      </c>
      <c r="F14" s="54">
        <v>18</v>
      </c>
      <c r="G14" s="54">
        <v>13</v>
      </c>
      <c r="H14" s="54">
        <v>34</v>
      </c>
      <c r="I14" s="54">
        <v>26</v>
      </c>
      <c r="J14" s="54">
        <v>42</v>
      </c>
      <c r="K14" s="54">
        <v>31</v>
      </c>
      <c r="L14" s="54">
        <v>8</v>
      </c>
      <c r="M14" s="54">
        <v>7</v>
      </c>
      <c r="N14" s="54">
        <v>6</v>
      </c>
      <c r="O14" s="54">
        <v>9</v>
      </c>
      <c r="P14" s="54">
        <v>38</v>
      </c>
      <c r="Q14" s="54">
        <v>11</v>
      </c>
      <c r="R14" s="54">
        <v>4</v>
      </c>
      <c r="S14" s="54">
        <v>6</v>
      </c>
      <c r="T14" s="54">
        <v>20</v>
      </c>
      <c r="U14" s="54">
        <v>5</v>
      </c>
      <c r="V14" s="54">
        <v>4</v>
      </c>
      <c r="W14" s="54">
        <f t="shared" si="4"/>
        <v>340</v>
      </c>
      <c r="X14" s="55">
        <v>0.41496169991202236</v>
      </c>
      <c r="Y14" s="54"/>
      <c r="Z14" s="54"/>
      <c r="AA14" s="54" t="s">
        <v>90</v>
      </c>
      <c r="AB14" s="54">
        <v>3.4</v>
      </c>
      <c r="AC14" s="55">
        <f t="shared" si="5"/>
        <v>0.0005878928893737496</v>
      </c>
      <c r="AD14" s="55">
        <f t="shared" si="6"/>
        <v>0.0012281166470007464</v>
      </c>
      <c r="AE14" s="55">
        <f t="shared" si="7"/>
        <v>0.003049066049147756</v>
      </c>
      <c r="AF14" s="56">
        <f t="shared" si="8"/>
        <v>0.00538216919007148</v>
      </c>
      <c r="AG14" s="56">
        <f t="shared" si="9"/>
        <v>0.004199884075597913</v>
      </c>
      <c r="AH14" s="57">
        <f t="shared" si="10"/>
        <v>0.00871374298980884</v>
      </c>
      <c r="AI14" s="57">
        <f t="shared" si="11"/>
        <v>0.009160393938389097</v>
      </c>
      <c r="AJ14" s="56">
        <f t="shared" si="12"/>
        <v>0.005345563743601608</v>
      </c>
      <c r="AK14" s="69">
        <f t="shared" si="13"/>
        <v>0.0043303204601479045</v>
      </c>
      <c r="AL14" s="56">
        <f t="shared" si="14"/>
        <v>0.0057226773714396315</v>
      </c>
      <c r="AM14" s="56">
        <f t="shared" si="15"/>
        <v>0.006816905926698212</v>
      </c>
      <c r="AN14" s="55">
        <f t="shared" si="16"/>
        <v>0.002037489812550937</v>
      </c>
      <c r="AO14" s="56">
        <f t="shared" si="17"/>
        <v>0.005459742428621897</v>
      </c>
      <c r="AP14" s="56">
        <f t="shared" si="18"/>
        <v>0.004737803639307928</v>
      </c>
      <c r="AQ14" s="55">
        <f t="shared" si="19"/>
        <v>0.0035897337454168505</v>
      </c>
      <c r="AR14" s="55">
        <f t="shared" si="20"/>
        <v>0.0015732765102876088</v>
      </c>
      <c r="AS14" s="55">
        <f t="shared" si="21"/>
        <v>0.0029086678301337983</v>
      </c>
      <c r="AT14" s="55">
        <f t="shared" si="22"/>
        <v>0.003036481539531864</v>
      </c>
      <c r="AU14" s="55">
        <f t="shared" si="23"/>
        <v>0.0027195387662252483</v>
      </c>
      <c r="AV14" s="55">
        <f t="shared" si="24"/>
        <v>0.0018800422456551672</v>
      </c>
      <c r="AW14" s="55"/>
      <c r="AX14" s="55">
        <f t="shared" si="25"/>
        <v>0.004237045568429126</v>
      </c>
      <c r="AY14" s="55">
        <f t="shared" si="26"/>
        <v>0.000908004768187248</v>
      </c>
      <c r="AZ14" s="55">
        <f t="shared" si="27"/>
        <v>0.005336215576156498</v>
      </c>
      <c r="BA14" s="55">
        <f t="shared" si="28"/>
        <v>0.0034937553042576237</v>
      </c>
      <c r="BB14" s="54"/>
      <c r="BC14" s="59">
        <v>3.4</v>
      </c>
      <c r="BD14" s="60" t="s">
        <v>197</v>
      </c>
      <c r="BE14" s="97" t="str">
        <f t="shared" si="29"/>
        <v>·</v>
      </c>
      <c r="BF14" s="87" t="str">
        <f t="shared" si="30"/>
        <v>·</v>
      </c>
      <c r="BG14" s="87" t="str">
        <f t="shared" si="31"/>
        <v>·</v>
      </c>
      <c r="BH14" s="87">
        <f t="shared" si="32"/>
        <v>5.3821691900714805</v>
      </c>
      <c r="BI14" s="87">
        <f t="shared" si="33"/>
        <v>4.199884075597913</v>
      </c>
      <c r="BJ14" s="87">
        <f t="shared" si="34"/>
        <v>8.713742989808841</v>
      </c>
      <c r="BK14" s="87">
        <f t="shared" si="35"/>
        <v>9.160393938389097</v>
      </c>
      <c r="BL14" s="87">
        <f t="shared" si="36"/>
        <v>5.345563743601607</v>
      </c>
      <c r="BM14" s="87">
        <f t="shared" si="37"/>
        <v>4.330320460147904</v>
      </c>
      <c r="BN14" s="87">
        <f t="shared" si="38"/>
        <v>5.722677371439632</v>
      </c>
      <c r="BO14" s="87">
        <f t="shared" si="39"/>
        <v>6.816905926698213</v>
      </c>
      <c r="BP14" s="87" t="str">
        <f t="shared" si="40"/>
        <v>·</v>
      </c>
      <c r="BQ14" s="87">
        <f t="shared" si="41"/>
        <v>5.4597424286218965</v>
      </c>
      <c r="BR14" s="87">
        <f t="shared" si="42"/>
        <v>4.737803639307929</v>
      </c>
      <c r="BS14" s="87" t="str">
        <f t="shared" si="43"/>
        <v>·</v>
      </c>
      <c r="BT14" s="87" t="str">
        <f t="shared" si="44"/>
        <v>·</v>
      </c>
      <c r="BU14" s="87" t="str">
        <f t="shared" si="45"/>
        <v>·</v>
      </c>
      <c r="BV14" s="87" t="str">
        <f t="shared" si="46"/>
        <v>·</v>
      </c>
      <c r="BW14" s="87" t="str">
        <f t="shared" si="47"/>
        <v>·</v>
      </c>
      <c r="BX14" s="87" t="str">
        <f t="shared" si="48"/>
        <v>·</v>
      </c>
      <c r="BY14" s="98">
        <v>3.4</v>
      </c>
      <c r="BZ14" s="61"/>
      <c r="CA14" s="62">
        <v>3.4</v>
      </c>
      <c r="CB14" s="62">
        <v>52</v>
      </c>
      <c r="CC14" s="62">
        <v>24</v>
      </c>
      <c r="CD14" s="62">
        <v>14</v>
      </c>
      <c r="CE14" s="62">
        <v>8</v>
      </c>
      <c r="CF14" s="62">
        <v>10</v>
      </c>
      <c r="CG14" s="62">
        <v>4</v>
      </c>
      <c r="CH14" s="62">
        <v>5</v>
      </c>
      <c r="CI14" s="62">
        <v>10</v>
      </c>
      <c r="CJ14" s="62">
        <v>8</v>
      </c>
      <c r="CK14" s="62">
        <v>6</v>
      </c>
      <c r="CL14" s="62">
        <v>7</v>
      </c>
      <c r="CM14" s="62">
        <v>14</v>
      </c>
      <c r="CN14" s="62">
        <v>8</v>
      </c>
      <c r="CO14" s="62">
        <v>7</v>
      </c>
      <c r="CP14" s="62">
        <v>16</v>
      </c>
      <c r="CQ14" s="62">
        <v>18</v>
      </c>
      <c r="CR14" s="62">
        <v>11</v>
      </c>
      <c r="CS14" s="62">
        <v>12</v>
      </c>
      <c r="CT14" s="62">
        <v>15</v>
      </c>
      <c r="CU14" s="62">
        <v>19</v>
      </c>
      <c r="CV14" s="62"/>
      <c r="CW14" s="63"/>
      <c r="CX14" s="63"/>
      <c r="CY14" s="63"/>
      <c r="CZ14" s="62" t="s">
        <v>91</v>
      </c>
      <c r="DA14" s="62" t="s">
        <v>92</v>
      </c>
      <c r="DB14" s="62">
        <v>17</v>
      </c>
      <c r="DC14" s="62">
        <v>24</v>
      </c>
      <c r="DD14" s="62">
        <v>11</v>
      </c>
      <c r="DE14" s="62">
        <v>11</v>
      </c>
      <c r="DF14" s="62">
        <v>11</v>
      </c>
      <c r="DG14" s="62">
        <v>11</v>
      </c>
      <c r="DH14" s="62">
        <v>14</v>
      </c>
      <c r="DI14" s="62">
        <v>13</v>
      </c>
      <c r="DJ14" s="62">
        <v>14</v>
      </c>
      <c r="DK14" s="62">
        <v>11</v>
      </c>
      <c r="DL14" s="62">
        <v>10</v>
      </c>
      <c r="DM14" s="62">
        <v>11</v>
      </c>
      <c r="DN14" s="62">
        <v>9</v>
      </c>
      <c r="DO14" s="62">
        <v>15</v>
      </c>
      <c r="DP14" s="62">
        <v>14</v>
      </c>
      <c r="DQ14" s="62">
        <v>10</v>
      </c>
      <c r="DR14" s="62">
        <v>13</v>
      </c>
      <c r="DS14" s="62">
        <v>13</v>
      </c>
      <c r="DT14" s="62">
        <v>11</v>
      </c>
      <c r="DU14" s="62">
        <v>12</v>
      </c>
      <c r="DV14" s="62">
        <f t="shared" si="49"/>
        <v>255</v>
      </c>
      <c r="DW14" s="61">
        <v>0.4226200277121071</v>
      </c>
      <c r="DX14" s="62"/>
      <c r="DY14" s="62"/>
      <c r="DZ14" s="62" t="s">
        <v>91</v>
      </c>
      <c r="EA14" s="62">
        <v>3.4</v>
      </c>
      <c r="EB14" s="61">
        <f t="shared" si="50"/>
        <v>0.00035693496854834796</v>
      </c>
      <c r="EC14" s="61">
        <f t="shared" si="51"/>
        <v>0.0014035618822865674</v>
      </c>
      <c r="ED14" s="61">
        <f t="shared" si="52"/>
        <v>0.0037266362822917024</v>
      </c>
      <c r="EE14" s="64">
        <f t="shared" si="53"/>
        <v>0.0032891033939325717</v>
      </c>
      <c r="EF14" s="64">
        <f t="shared" si="54"/>
        <v>0.003553748063967465</v>
      </c>
      <c r="EG14" s="65">
        <f t="shared" si="55"/>
        <v>0.0028191521437616837</v>
      </c>
      <c r="EH14" s="65">
        <f t="shared" si="56"/>
        <v>0.004932519812978744</v>
      </c>
      <c r="EI14" s="64">
        <f t="shared" si="57"/>
        <v>0.0016545792539719262</v>
      </c>
      <c r="EJ14" s="70">
        <f t="shared" si="58"/>
        <v>0.001955628594905505</v>
      </c>
      <c r="EK14" s="64">
        <f t="shared" si="59"/>
        <v>0.007868681385729494</v>
      </c>
      <c r="EL14" s="64">
        <f t="shared" si="60"/>
        <v>0.009738437038140303</v>
      </c>
      <c r="EM14" s="61">
        <f t="shared" si="61"/>
        <v>0.003735397989676718</v>
      </c>
      <c r="EN14" s="64">
        <f t="shared" si="62"/>
        <v>0.005459742428621897</v>
      </c>
      <c r="EO14" s="64">
        <f t="shared" si="63"/>
        <v>0.001870185647095235</v>
      </c>
      <c r="EP14" s="61">
        <f t="shared" si="64"/>
        <v>0.004568752039621446</v>
      </c>
      <c r="EQ14" s="61">
        <f t="shared" si="65"/>
        <v>0.003933191275719022</v>
      </c>
      <c r="ER14" s="61">
        <f t="shared" si="66"/>
        <v>0.006302113631956563</v>
      </c>
      <c r="ES14" s="61">
        <f t="shared" si="67"/>
        <v>0.0019737130006957115</v>
      </c>
      <c r="ET14" s="61">
        <f t="shared" si="68"/>
        <v>0.005982985285695546</v>
      </c>
      <c r="EU14" s="61">
        <f t="shared" si="69"/>
        <v>0.005640126736965501</v>
      </c>
      <c r="EV14" s="61"/>
      <c r="EW14" s="61">
        <f>AVERAGE(EH14:EU14)</f>
        <v>0.004686861008698114</v>
      </c>
      <c r="EX14" s="61">
        <f>AVERAGE(EB14:EC14)</f>
        <v>0.0008802484254174577</v>
      </c>
      <c r="EY14" s="61">
        <f>AVERAGE(ED14:EG14)</f>
        <v>0.003347159970988356</v>
      </c>
      <c r="EZ14" s="61">
        <f>AVERAGE(EW14:EY14)</f>
        <v>0.0029714231350346423</v>
      </c>
      <c r="FA14" s="48" t="s">
        <v>92</v>
      </c>
      <c r="FB14" s="87" t="str">
        <f t="shared" si="70"/>
        <v>·</v>
      </c>
      <c r="FC14" s="87" t="str">
        <f t="shared" si="71"/>
        <v>·</v>
      </c>
      <c r="FD14" s="87" t="str">
        <f t="shared" si="72"/>
        <v>·</v>
      </c>
      <c r="FE14" s="87" t="str">
        <f t="shared" si="73"/>
        <v>·</v>
      </c>
      <c r="FF14" s="87" t="str">
        <f t="shared" si="74"/>
        <v>·</v>
      </c>
      <c r="FG14" s="87" t="str">
        <f t="shared" si="75"/>
        <v>·</v>
      </c>
      <c r="FH14" s="87">
        <f t="shared" si="76"/>
        <v>4.932519812978744</v>
      </c>
      <c r="FI14" s="87" t="str">
        <f t="shared" si="77"/>
        <v>·</v>
      </c>
      <c r="FJ14" s="87" t="str">
        <f t="shared" si="78"/>
        <v>·</v>
      </c>
      <c r="FK14" s="87">
        <f t="shared" si="79"/>
        <v>7.868681385729494</v>
      </c>
      <c r="FL14" s="87">
        <f t="shared" si="80"/>
        <v>9.738437038140303</v>
      </c>
      <c r="FM14" s="87">
        <f t="shared" si="81"/>
        <v>3.735397989676718</v>
      </c>
      <c r="FN14" s="87">
        <f t="shared" si="82"/>
        <v>5.4597424286218965</v>
      </c>
      <c r="FO14" s="87" t="str">
        <f t="shared" si="83"/>
        <v>·</v>
      </c>
      <c r="FP14" s="87">
        <f t="shared" si="84"/>
        <v>4.568752039621446</v>
      </c>
      <c r="FQ14" s="87">
        <f t="shared" si="85"/>
        <v>3.933191275719022</v>
      </c>
      <c r="FR14" s="87">
        <f t="shared" si="86"/>
        <v>6.302113631956563</v>
      </c>
      <c r="FS14" s="87" t="str">
        <f t="shared" si="87"/>
        <v>·</v>
      </c>
      <c r="FT14" s="87">
        <f t="shared" si="88"/>
        <v>5.9829852856955466</v>
      </c>
      <c r="FU14" s="88">
        <f t="shared" si="89"/>
        <v>5.6401267369655015</v>
      </c>
      <c r="FV14" s="67" t="s">
        <v>93</v>
      </c>
      <c r="FW14" s="68" t="s">
        <v>94</v>
      </c>
      <c r="FX14">
        <v>79</v>
      </c>
      <c r="FY14">
        <v>20</v>
      </c>
      <c r="FZ14">
        <v>11</v>
      </c>
      <c r="GA14">
        <v>11</v>
      </c>
      <c r="GB14">
        <v>11</v>
      </c>
      <c r="GC14">
        <v>18</v>
      </c>
      <c r="GD14">
        <v>8</v>
      </c>
      <c r="GE14">
        <v>30</v>
      </c>
      <c r="GF14">
        <v>25</v>
      </c>
      <c r="GG14">
        <v>3</v>
      </c>
      <c r="GH14">
        <v>3</v>
      </c>
      <c r="GI14">
        <v>4</v>
      </c>
      <c r="GJ14">
        <v>4</v>
      </c>
      <c r="GK14">
        <v>26</v>
      </c>
      <c r="GL14">
        <v>9</v>
      </c>
      <c r="GM14">
        <v>4</v>
      </c>
      <c r="GN14">
        <v>2</v>
      </c>
      <c r="GO14">
        <v>16</v>
      </c>
      <c r="GP14">
        <v>2</v>
      </c>
      <c r="GQ14">
        <v>2</v>
      </c>
      <c r="GR14">
        <v>18</v>
      </c>
      <c r="GS14">
        <v>5</v>
      </c>
    </row>
    <row r="15" spans="1:201" ht="10.5" customHeight="1">
      <c r="A15" s="54" t="s">
        <v>95</v>
      </c>
      <c r="B15" s="54">
        <v>3.17</v>
      </c>
      <c r="C15" s="54">
        <v>11</v>
      </c>
      <c r="D15" s="54">
        <v>14</v>
      </c>
      <c r="E15" s="54">
        <v>22</v>
      </c>
      <c r="F15" s="54">
        <v>19</v>
      </c>
      <c r="G15" s="54">
        <v>15</v>
      </c>
      <c r="H15" s="54">
        <v>17</v>
      </c>
      <c r="I15" s="54">
        <v>15</v>
      </c>
      <c r="J15" s="54">
        <v>12</v>
      </c>
      <c r="K15" s="54">
        <v>18</v>
      </c>
      <c r="L15" s="54">
        <v>9</v>
      </c>
      <c r="M15" s="54">
        <v>9</v>
      </c>
      <c r="N15" s="54">
        <v>15</v>
      </c>
      <c r="O15" s="54">
        <v>10</v>
      </c>
      <c r="P15" s="54">
        <v>16</v>
      </c>
      <c r="Q15" s="54">
        <v>12</v>
      </c>
      <c r="R15" s="54">
        <v>10</v>
      </c>
      <c r="S15" s="54">
        <v>7</v>
      </c>
      <c r="T15" s="54">
        <v>14</v>
      </c>
      <c r="U15" s="54">
        <v>8</v>
      </c>
      <c r="V15" s="54">
        <v>9</v>
      </c>
      <c r="W15" s="54">
        <f t="shared" si="4"/>
        <v>262</v>
      </c>
      <c r="X15" s="55">
        <v>0.4296351588328401</v>
      </c>
      <c r="Y15" s="54"/>
      <c r="Z15" s="54"/>
      <c r="AA15" s="54" t="s">
        <v>95</v>
      </c>
      <c r="AB15" s="54">
        <v>3.17</v>
      </c>
      <c r="AC15" s="55">
        <f t="shared" si="5"/>
        <v>0.0002309579208254016</v>
      </c>
      <c r="AD15" s="55">
        <f t="shared" si="6"/>
        <v>0.0008187444313338309</v>
      </c>
      <c r="AE15" s="57">
        <f t="shared" si="7"/>
        <v>0.007453272564583405</v>
      </c>
      <c r="AF15" s="57">
        <f t="shared" si="8"/>
        <v>0.005681178589519896</v>
      </c>
      <c r="AG15" s="56">
        <f t="shared" si="9"/>
        <v>0.004846020087228361</v>
      </c>
      <c r="AH15" s="55">
        <f t="shared" si="10"/>
        <v>0.00435687149490442</v>
      </c>
      <c r="AI15" s="56">
        <f t="shared" si="11"/>
        <v>0.005284842656762941</v>
      </c>
      <c r="AJ15" s="55">
        <f t="shared" si="12"/>
        <v>0.0015273039267433165</v>
      </c>
      <c r="AK15" s="71">
        <f t="shared" si="13"/>
        <v>0.002514379622021364</v>
      </c>
      <c r="AL15" s="55">
        <f t="shared" si="14"/>
        <v>0.006438012042869586</v>
      </c>
      <c r="AM15" s="55">
        <f t="shared" si="15"/>
        <v>0.008764593334326273</v>
      </c>
      <c r="AN15" s="56">
        <f t="shared" si="16"/>
        <v>0.005093724531377343</v>
      </c>
      <c r="AO15" s="55">
        <f t="shared" si="17"/>
        <v>0.006066380476246551</v>
      </c>
      <c r="AP15" s="55">
        <f t="shared" si="18"/>
        <v>0.0019948646902349172</v>
      </c>
      <c r="AQ15" s="55">
        <f t="shared" si="19"/>
        <v>0.003916073176818382</v>
      </c>
      <c r="AR15" s="56">
        <f t="shared" si="20"/>
        <v>0.003933191275719022</v>
      </c>
      <c r="AS15" s="56">
        <f t="shared" si="21"/>
        <v>0.003393445801822765</v>
      </c>
      <c r="AT15" s="55">
        <f t="shared" si="22"/>
        <v>0.0021255370776723046</v>
      </c>
      <c r="AU15" s="56">
        <f t="shared" si="23"/>
        <v>0.004351262025960397</v>
      </c>
      <c r="AV15" s="56">
        <f t="shared" si="24"/>
        <v>0.004230095052724126</v>
      </c>
      <c r="AW15" s="55"/>
      <c r="AX15" s="55">
        <f t="shared" si="25"/>
        <v>0.004259550406521377</v>
      </c>
      <c r="AY15" s="55">
        <f t="shared" si="26"/>
        <v>0.0005248511760796163</v>
      </c>
      <c r="AZ15" s="55">
        <f t="shared" si="27"/>
        <v>0.0055843356840590205</v>
      </c>
      <c r="BA15" s="55">
        <f t="shared" si="28"/>
        <v>0.0034562457555533375</v>
      </c>
      <c r="BB15" s="54"/>
      <c r="BC15" s="59">
        <v>3.17</v>
      </c>
      <c r="BD15" s="60" t="s">
        <v>192</v>
      </c>
      <c r="BE15" s="97" t="str">
        <f t="shared" si="29"/>
        <v>·</v>
      </c>
      <c r="BF15" s="87" t="str">
        <f t="shared" si="30"/>
        <v>·</v>
      </c>
      <c r="BG15" s="87">
        <f t="shared" si="31"/>
        <v>7.453272564583404</v>
      </c>
      <c r="BH15" s="87">
        <f t="shared" si="32"/>
        <v>5.681178589519896</v>
      </c>
      <c r="BI15" s="87">
        <f t="shared" si="33"/>
        <v>4.846020087228362</v>
      </c>
      <c r="BJ15" s="87" t="str">
        <f t="shared" si="34"/>
        <v>·</v>
      </c>
      <c r="BK15" s="87">
        <f t="shared" si="35"/>
        <v>5.28484265676294</v>
      </c>
      <c r="BL15" s="87" t="str">
        <f t="shared" si="36"/>
        <v>·</v>
      </c>
      <c r="BM15" s="87" t="str">
        <f t="shared" si="37"/>
        <v>·</v>
      </c>
      <c r="BN15" s="87">
        <f t="shared" si="38"/>
        <v>6.438012042869586</v>
      </c>
      <c r="BO15" s="87">
        <f t="shared" si="39"/>
        <v>8.764593334326273</v>
      </c>
      <c r="BP15" s="87">
        <f t="shared" si="40"/>
        <v>5.093724531377343</v>
      </c>
      <c r="BQ15" s="87">
        <f t="shared" si="41"/>
        <v>6.066380476246552</v>
      </c>
      <c r="BR15" s="87" t="str">
        <f t="shared" si="42"/>
        <v>·</v>
      </c>
      <c r="BS15" s="87" t="str">
        <f t="shared" si="43"/>
        <v>·</v>
      </c>
      <c r="BT15" s="87">
        <f t="shared" si="44"/>
        <v>3.933191275719022</v>
      </c>
      <c r="BU15" s="87">
        <f t="shared" si="45"/>
        <v>3.393445801822765</v>
      </c>
      <c r="BV15" s="87" t="str">
        <f t="shared" si="46"/>
        <v>·</v>
      </c>
      <c r="BW15" s="87">
        <f t="shared" si="47"/>
        <v>4.351262025960398</v>
      </c>
      <c r="BX15" s="87">
        <f t="shared" si="48"/>
        <v>4.230095052724126</v>
      </c>
      <c r="BY15" s="98">
        <v>3.17</v>
      </c>
      <c r="BZ15" s="61"/>
      <c r="CA15" s="62">
        <v>3.17</v>
      </c>
      <c r="CB15" s="62">
        <v>93</v>
      </c>
      <c r="CC15" s="62">
        <v>43</v>
      </c>
      <c r="CD15" s="62">
        <v>5</v>
      </c>
      <c r="CE15" s="62">
        <v>5</v>
      </c>
      <c r="CF15" s="62">
        <v>7</v>
      </c>
      <c r="CG15" s="62">
        <v>12</v>
      </c>
      <c r="CH15" s="62">
        <v>9</v>
      </c>
      <c r="CI15" s="62">
        <v>33</v>
      </c>
      <c r="CJ15" s="62">
        <v>20</v>
      </c>
      <c r="CK15" s="62">
        <v>4</v>
      </c>
      <c r="CL15" s="62">
        <v>4</v>
      </c>
      <c r="CM15" s="62">
        <v>6</v>
      </c>
      <c r="CN15" s="62">
        <v>3</v>
      </c>
      <c r="CO15" s="62">
        <v>26</v>
      </c>
      <c r="CP15" s="62">
        <v>15</v>
      </c>
      <c r="CQ15" s="62">
        <v>6</v>
      </c>
      <c r="CR15" s="62">
        <v>7</v>
      </c>
      <c r="CS15" s="62">
        <v>18</v>
      </c>
      <c r="CT15" s="62">
        <v>8</v>
      </c>
      <c r="CU15" s="62">
        <v>7</v>
      </c>
      <c r="CV15" s="62"/>
      <c r="CW15" s="63"/>
      <c r="CX15" s="63"/>
      <c r="CY15" s="63"/>
      <c r="CZ15" s="62" t="s">
        <v>96</v>
      </c>
      <c r="DA15" s="62" t="s">
        <v>97</v>
      </c>
      <c r="DB15" s="62">
        <v>26</v>
      </c>
      <c r="DC15" s="62">
        <v>26</v>
      </c>
      <c r="DD15" s="62">
        <v>15</v>
      </c>
      <c r="DE15" s="62">
        <v>11</v>
      </c>
      <c r="DF15" s="62">
        <v>21</v>
      </c>
      <c r="DG15" s="62">
        <v>15</v>
      </c>
      <c r="DH15" s="62">
        <v>8</v>
      </c>
      <c r="DI15" s="62">
        <v>14</v>
      </c>
      <c r="DJ15" s="62">
        <v>26</v>
      </c>
      <c r="DK15" s="62">
        <v>1</v>
      </c>
      <c r="DL15" s="62">
        <v>1</v>
      </c>
      <c r="DM15" s="62">
        <v>5</v>
      </c>
      <c r="DN15" s="62">
        <v>4</v>
      </c>
      <c r="DO15" s="62">
        <v>20</v>
      </c>
      <c r="DP15" s="62">
        <v>6</v>
      </c>
      <c r="DQ15" s="62">
        <v>6</v>
      </c>
      <c r="DR15" s="62">
        <v>5</v>
      </c>
      <c r="DS15" s="62">
        <v>13</v>
      </c>
      <c r="DT15" s="62">
        <v>5</v>
      </c>
      <c r="DU15" s="62">
        <v>5</v>
      </c>
      <c r="DV15" s="62">
        <f t="shared" si="49"/>
        <v>233</v>
      </c>
      <c r="DW15" s="61">
        <v>0.26666948044493943</v>
      </c>
      <c r="DX15" s="62"/>
      <c r="DY15" s="62"/>
      <c r="DZ15" s="62" t="s">
        <v>96</v>
      </c>
      <c r="EA15" s="62">
        <v>3.17</v>
      </c>
      <c r="EB15" s="61">
        <f t="shared" si="50"/>
        <v>0.0005459005401327675</v>
      </c>
      <c r="EC15" s="61">
        <f t="shared" si="51"/>
        <v>0.0015205253724771147</v>
      </c>
      <c r="ED15" s="65">
        <f t="shared" si="52"/>
        <v>0.005081776748579594</v>
      </c>
      <c r="EE15" s="65">
        <f t="shared" si="53"/>
        <v>0.0032891033939325717</v>
      </c>
      <c r="EF15" s="64">
        <f t="shared" si="54"/>
        <v>0.006784428122119706</v>
      </c>
      <c r="EG15" s="61">
        <f t="shared" si="55"/>
        <v>0.003844298377856841</v>
      </c>
      <c r="EH15" s="64">
        <f t="shared" si="56"/>
        <v>0.002818582750273568</v>
      </c>
      <c r="EI15" s="61">
        <f t="shared" si="57"/>
        <v>0.0017818545812005359</v>
      </c>
      <c r="EJ15" s="72">
        <f t="shared" si="58"/>
        <v>0.0036318816762530813</v>
      </c>
      <c r="EK15" s="61">
        <f t="shared" si="59"/>
        <v>0.0007153346714299539</v>
      </c>
      <c r="EL15" s="61">
        <f t="shared" si="60"/>
        <v>0.0009738437038140303</v>
      </c>
      <c r="EM15" s="64">
        <f t="shared" si="61"/>
        <v>0.001697908177125781</v>
      </c>
      <c r="EN15" s="61">
        <f t="shared" si="62"/>
        <v>0.0024265521904986206</v>
      </c>
      <c r="EO15" s="61">
        <f t="shared" si="63"/>
        <v>0.002493580862793647</v>
      </c>
      <c r="EP15" s="61">
        <f t="shared" si="64"/>
        <v>0.001958036588409191</v>
      </c>
      <c r="EQ15" s="64">
        <f t="shared" si="65"/>
        <v>0.0023599147654314134</v>
      </c>
      <c r="ER15" s="64">
        <f t="shared" si="66"/>
        <v>0.002423889858444832</v>
      </c>
      <c r="ES15" s="61">
        <f t="shared" si="67"/>
        <v>0.0019737130006957115</v>
      </c>
      <c r="ET15" s="64">
        <f t="shared" si="68"/>
        <v>0.0027195387662252483</v>
      </c>
      <c r="EU15" s="64">
        <f t="shared" si="69"/>
        <v>0.002350052807068959</v>
      </c>
      <c r="EV15" s="61"/>
      <c r="EW15" s="61">
        <f>AVERAGE(EH15:EU15)</f>
        <v>0.0021660488856903265</v>
      </c>
      <c r="EX15" s="61">
        <f>AVERAGE(EB15:EC15)</f>
        <v>0.001033212956304941</v>
      </c>
      <c r="EY15" s="61">
        <f>AVERAGE(ED15:EG15)</f>
        <v>0.0047499016606221784</v>
      </c>
      <c r="EZ15" s="61">
        <f>AVERAGE(EW15:EY15)</f>
        <v>0.0026497211675391486</v>
      </c>
      <c r="FA15" s="48" t="s">
        <v>97</v>
      </c>
      <c r="FB15" s="87" t="str">
        <f t="shared" si="70"/>
        <v>·</v>
      </c>
      <c r="FC15" s="87" t="str">
        <f t="shared" si="71"/>
        <v>·</v>
      </c>
      <c r="FD15" s="87">
        <f t="shared" si="72"/>
        <v>5.0817767485795935</v>
      </c>
      <c r="FE15" s="87">
        <f t="shared" si="73"/>
        <v>3.2891033939325713</v>
      </c>
      <c r="FF15" s="87">
        <f t="shared" si="74"/>
        <v>6.784428122119706</v>
      </c>
      <c r="FG15" s="87" t="str">
        <f t="shared" si="75"/>
        <v>·</v>
      </c>
      <c r="FH15" s="87" t="str">
        <f t="shared" si="76"/>
        <v>·</v>
      </c>
      <c r="FI15" s="87" t="str">
        <f t="shared" si="77"/>
        <v>·</v>
      </c>
      <c r="FJ15" s="87">
        <f t="shared" si="78"/>
        <v>3.6318816762530814</v>
      </c>
      <c r="FK15" s="87" t="str">
        <f t="shared" si="79"/>
        <v>·</v>
      </c>
      <c r="FL15" s="87" t="str">
        <f t="shared" si="80"/>
        <v>·</v>
      </c>
      <c r="FM15" s="87" t="str">
        <f t="shared" si="81"/>
        <v>·</v>
      </c>
      <c r="FN15" s="87" t="str">
        <f t="shared" si="82"/>
        <v>·</v>
      </c>
      <c r="FO15" s="87" t="str">
        <f t="shared" si="83"/>
        <v>·</v>
      </c>
      <c r="FP15" s="87" t="str">
        <f t="shared" si="84"/>
        <v>·</v>
      </c>
      <c r="FQ15" s="87">
        <f t="shared" si="85"/>
        <v>2.359914765431413</v>
      </c>
      <c r="FR15" s="87">
        <f t="shared" si="86"/>
        <v>2.423889858444832</v>
      </c>
      <c r="FS15" s="87" t="str">
        <f t="shared" si="87"/>
        <v>·</v>
      </c>
      <c r="FT15" s="87" t="str">
        <f t="shared" si="88"/>
        <v>·</v>
      </c>
      <c r="FU15" s="88" t="str">
        <f t="shared" si="89"/>
        <v>·</v>
      </c>
      <c r="FV15" s="67" t="s">
        <v>98</v>
      </c>
      <c r="FW15" s="68" t="s">
        <v>99</v>
      </c>
      <c r="FX15">
        <v>58</v>
      </c>
      <c r="FY15">
        <v>17</v>
      </c>
      <c r="FZ15">
        <v>8</v>
      </c>
      <c r="GA15">
        <v>10</v>
      </c>
      <c r="GB15">
        <v>4</v>
      </c>
      <c r="GC15">
        <v>11</v>
      </c>
      <c r="GD15">
        <v>13</v>
      </c>
      <c r="GE15">
        <v>27</v>
      </c>
      <c r="GF15">
        <v>10</v>
      </c>
      <c r="GG15">
        <v>41</v>
      </c>
      <c r="GH15">
        <v>44</v>
      </c>
      <c r="GI15">
        <v>19</v>
      </c>
      <c r="GJ15">
        <v>19</v>
      </c>
      <c r="GK15">
        <v>16</v>
      </c>
      <c r="GL15">
        <v>24</v>
      </c>
      <c r="GM15">
        <v>8</v>
      </c>
      <c r="GN15">
        <v>9</v>
      </c>
      <c r="GO15">
        <v>17</v>
      </c>
      <c r="GP15">
        <v>11</v>
      </c>
      <c r="GQ15">
        <v>11</v>
      </c>
      <c r="GR15">
        <v>21</v>
      </c>
      <c r="GS15">
        <v>12</v>
      </c>
    </row>
    <row r="16" spans="1:201" ht="10.5" customHeight="1">
      <c r="A16" s="54" t="s">
        <v>100</v>
      </c>
      <c r="B16" s="54">
        <v>3.54</v>
      </c>
      <c r="C16" s="54">
        <v>40</v>
      </c>
      <c r="D16" s="54">
        <v>32</v>
      </c>
      <c r="E16" s="54">
        <v>16</v>
      </c>
      <c r="F16" s="54">
        <v>18</v>
      </c>
      <c r="G16" s="54">
        <v>15</v>
      </c>
      <c r="H16" s="54">
        <v>18</v>
      </c>
      <c r="I16" s="54">
        <v>19</v>
      </c>
      <c r="J16" s="54">
        <v>33</v>
      </c>
      <c r="K16" s="54">
        <v>43</v>
      </c>
      <c r="L16" s="54">
        <v>2</v>
      </c>
      <c r="M16" s="54">
        <v>2</v>
      </c>
      <c r="N16" s="54">
        <v>9</v>
      </c>
      <c r="O16" s="54">
        <v>5</v>
      </c>
      <c r="P16" s="54">
        <v>36</v>
      </c>
      <c r="Q16" s="54">
        <v>15</v>
      </c>
      <c r="R16" s="54">
        <v>3</v>
      </c>
      <c r="S16" s="54">
        <v>5</v>
      </c>
      <c r="T16" s="54">
        <v>23</v>
      </c>
      <c r="U16" s="54">
        <v>8</v>
      </c>
      <c r="V16" s="54">
        <v>10</v>
      </c>
      <c r="W16" s="54">
        <f t="shared" si="4"/>
        <v>352</v>
      </c>
      <c r="X16" s="55">
        <v>0.38434003515758636</v>
      </c>
      <c r="Y16" s="54"/>
      <c r="Z16" s="54"/>
      <c r="AA16" s="54" t="s">
        <v>100</v>
      </c>
      <c r="AB16" s="54">
        <v>3.54</v>
      </c>
      <c r="AC16" s="55">
        <f t="shared" si="5"/>
        <v>0.0008398469848196423</v>
      </c>
      <c r="AD16" s="55">
        <f t="shared" si="6"/>
        <v>0.0018714158430487564</v>
      </c>
      <c r="AE16" s="56">
        <f t="shared" si="7"/>
        <v>0.005420561865151567</v>
      </c>
      <c r="AF16" s="56">
        <f t="shared" si="8"/>
        <v>0.00538216919007148</v>
      </c>
      <c r="AG16" s="56">
        <f t="shared" si="9"/>
        <v>0.004846020087228361</v>
      </c>
      <c r="AH16" s="55">
        <f t="shared" si="10"/>
        <v>0.00461315805342821</v>
      </c>
      <c r="AI16" s="56">
        <f t="shared" si="11"/>
        <v>0.006694134031899724</v>
      </c>
      <c r="AJ16" s="55">
        <f t="shared" si="12"/>
        <v>0.00420008579854412</v>
      </c>
      <c r="AK16" s="55">
        <f t="shared" si="13"/>
        <v>0.006006573541495481</v>
      </c>
      <c r="AL16" s="55">
        <f t="shared" si="14"/>
        <v>0.0014306693428599079</v>
      </c>
      <c r="AM16" s="55">
        <f t="shared" si="15"/>
        <v>0.0019476874076280607</v>
      </c>
      <c r="AN16" s="56">
        <f t="shared" si="16"/>
        <v>0.0030562347188264056</v>
      </c>
      <c r="AO16" s="55">
        <f t="shared" si="17"/>
        <v>0.0030331902381232757</v>
      </c>
      <c r="AP16" s="56">
        <f t="shared" si="18"/>
        <v>0.004488445553028564</v>
      </c>
      <c r="AQ16" s="56">
        <f t="shared" si="19"/>
        <v>0.004895091471022977</v>
      </c>
      <c r="AR16" s="55">
        <f t="shared" si="20"/>
        <v>0.0011799573827157067</v>
      </c>
      <c r="AS16" s="55">
        <f t="shared" si="21"/>
        <v>0.002423889858444832</v>
      </c>
      <c r="AT16" s="56">
        <f t="shared" si="22"/>
        <v>0.0034919537704616436</v>
      </c>
      <c r="AU16" s="56">
        <f t="shared" si="23"/>
        <v>0.004351262025960397</v>
      </c>
      <c r="AV16" s="55">
        <f t="shared" si="24"/>
        <v>0.004700105614137918</v>
      </c>
      <c r="AW16" s="55"/>
      <c r="AX16" s="55">
        <f t="shared" si="25"/>
        <v>0.0037070914825106443</v>
      </c>
      <c r="AY16" s="55">
        <f t="shared" si="26"/>
        <v>0.0013556314139341994</v>
      </c>
      <c r="AZ16" s="55">
        <f t="shared" si="27"/>
        <v>0.005065477298969904</v>
      </c>
      <c r="BA16" s="55">
        <f t="shared" si="28"/>
        <v>0.0033760667318049158</v>
      </c>
      <c r="BB16" s="54"/>
      <c r="BC16" s="59">
        <v>3.54</v>
      </c>
      <c r="BD16" s="60" t="s">
        <v>83</v>
      </c>
      <c r="BE16" s="97" t="str">
        <f t="shared" si="29"/>
        <v>·</v>
      </c>
      <c r="BF16" s="87" t="str">
        <f t="shared" si="30"/>
        <v>·</v>
      </c>
      <c r="BG16" s="87">
        <f t="shared" si="31"/>
        <v>5.420561865151567</v>
      </c>
      <c r="BH16" s="87">
        <f t="shared" si="32"/>
        <v>5.3821691900714805</v>
      </c>
      <c r="BI16" s="87">
        <f t="shared" si="33"/>
        <v>4.846020087228362</v>
      </c>
      <c r="BJ16" s="87" t="str">
        <f t="shared" si="34"/>
        <v>·</v>
      </c>
      <c r="BK16" s="87">
        <f t="shared" si="35"/>
        <v>6.694134031899725</v>
      </c>
      <c r="BL16" s="87" t="str">
        <f t="shared" si="36"/>
        <v>·</v>
      </c>
      <c r="BM16" s="87">
        <f t="shared" si="37"/>
        <v>6.006573541495481</v>
      </c>
      <c r="BN16" s="87" t="str">
        <f t="shared" si="38"/>
        <v>·</v>
      </c>
      <c r="BO16" s="87" t="str">
        <f t="shared" si="39"/>
        <v>·</v>
      </c>
      <c r="BP16" s="87">
        <f t="shared" si="40"/>
        <v>3.056234718826406</v>
      </c>
      <c r="BQ16" s="87" t="str">
        <f t="shared" si="41"/>
        <v>·</v>
      </c>
      <c r="BR16" s="87">
        <f t="shared" si="42"/>
        <v>4.488445553028564</v>
      </c>
      <c r="BS16" s="87">
        <f t="shared" si="43"/>
        <v>4.895091471022978</v>
      </c>
      <c r="BT16" s="87" t="str">
        <f t="shared" si="44"/>
        <v>·</v>
      </c>
      <c r="BU16" s="87" t="str">
        <f t="shared" si="45"/>
        <v>·</v>
      </c>
      <c r="BV16" s="87">
        <f t="shared" si="46"/>
        <v>3.4919537704616435</v>
      </c>
      <c r="BW16" s="87">
        <f t="shared" si="47"/>
        <v>4.351262025960398</v>
      </c>
      <c r="BX16" s="87">
        <f t="shared" si="48"/>
        <v>4.700105614137918</v>
      </c>
      <c r="BY16" s="98">
        <v>3.54</v>
      </c>
      <c r="BZ16" s="61"/>
      <c r="CA16" s="62">
        <v>3.54</v>
      </c>
      <c r="CB16" s="62">
        <v>38</v>
      </c>
      <c r="CC16" s="62">
        <v>14</v>
      </c>
      <c r="CD16" s="62">
        <v>8</v>
      </c>
      <c r="CE16" s="62">
        <v>7</v>
      </c>
      <c r="CF16" s="62">
        <v>8</v>
      </c>
      <c r="CG16" s="62">
        <v>11</v>
      </c>
      <c r="CH16" s="62">
        <v>8</v>
      </c>
      <c r="CI16" s="62">
        <v>14</v>
      </c>
      <c r="CJ16" s="62">
        <v>5</v>
      </c>
      <c r="CK16" s="62">
        <v>26</v>
      </c>
      <c r="CL16" s="62">
        <v>23</v>
      </c>
      <c r="CM16" s="62">
        <v>10</v>
      </c>
      <c r="CN16" s="62">
        <v>14</v>
      </c>
      <c r="CO16" s="62">
        <v>8</v>
      </c>
      <c r="CP16" s="62">
        <v>9</v>
      </c>
      <c r="CQ16" s="62">
        <v>25</v>
      </c>
      <c r="CR16" s="62">
        <v>17</v>
      </c>
      <c r="CS16" s="62">
        <v>10</v>
      </c>
      <c r="CT16" s="62">
        <v>7</v>
      </c>
      <c r="CU16" s="62">
        <v>5</v>
      </c>
      <c r="CV16" s="62"/>
      <c r="CW16" s="63"/>
      <c r="CX16" s="63"/>
      <c r="CY16" s="63"/>
      <c r="CZ16" s="62" t="s">
        <v>101</v>
      </c>
      <c r="DA16" s="62" t="s">
        <v>102</v>
      </c>
      <c r="DB16" s="62">
        <v>175</v>
      </c>
      <c r="DC16" s="62">
        <v>38</v>
      </c>
      <c r="DD16" s="62">
        <v>1</v>
      </c>
      <c r="DE16" s="62">
        <v>5</v>
      </c>
      <c r="DF16" s="62">
        <v>2</v>
      </c>
      <c r="DG16" s="62">
        <v>13</v>
      </c>
      <c r="DH16" s="62">
        <v>3</v>
      </c>
      <c r="DI16" s="62">
        <v>70</v>
      </c>
      <c r="DJ16" s="62">
        <v>33</v>
      </c>
      <c r="DK16" s="62">
        <v>4</v>
      </c>
      <c r="DL16" s="62">
        <v>4</v>
      </c>
      <c r="DM16" s="62">
        <v>1</v>
      </c>
      <c r="DN16" s="62">
        <v>9</v>
      </c>
      <c r="DO16" s="62">
        <v>19</v>
      </c>
      <c r="DP16" s="62">
        <v>5</v>
      </c>
      <c r="DQ16" s="62">
        <v>2</v>
      </c>
      <c r="DR16" s="62">
        <v>2</v>
      </c>
      <c r="DS16" s="62">
        <v>24</v>
      </c>
      <c r="DT16" s="62">
        <v>5</v>
      </c>
      <c r="DU16" s="62">
        <v>3</v>
      </c>
      <c r="DV16" s="62">
        <f t="shared" si="49"/>
        <v>418</v>
      </c>
      <c r="DW16" s="61">
        <v>0.273612962583061</v>
      </c>
      <c r="DX16" s="62"/>
      <c r="DY16" s="62"/>
      <c r="DZ16" s="62" t="s">
        <v>101</v>
      </c>
      <c r="EA16" s="62">
        <v>3.54</v>
      </c>
      <c r="EB16" s="61">
        <f t="shared" si="50"/>
        <v>0.003674330558585935</v>
      </c>
      <c r="EC16" s="61">
        <f t="shared" si="51"/>
        <v>0.002222306313620398</v>
      </c>
      <c r="ED16" s="64">
        <f t="shared" si="52"/>
        <v>0.0003387851165719729</v>
      </c>
      <c r="EE16" s="64">
        <f t="shared" si="53"/>
        <v>0.0014950469972420779</v>
      </c>
      <c r="EF16" s="64">
        <f t="shared" si="54"/>
        <v>0.0006461360116304482</v>
      </c>
      <c r="EG16" s="61">
        <f t="shared" si="55"/>
        <v>0.0033317252608092624</v>
      </c>
      <c r="EH16" s="64">
        <f t="shared" si="56"/>
        <v>0.0010569685313525882</v>
      </c>
      <c r="EI16" s="61">
        <f t="shared" si="57"/>
        <v>0.008909272906002678</v>
      </c>
      <c r="EJ16" s="61">
        <f t="shared" si="58"/>
        <v>0.004609695973705834</v>
      </c>
      <c r="EK16" s="61">
        <f t="shared" si="59"/>
        <v>0.0028613386857198157</v>
      </c>
      <c r="EL16" s="61">
        <f t="shared" si="60"/>
        <v>0.0038953748152561214</v>
      </c>
      <c r="EM16" s="64">
        <f t="shared" si="61"/>
        <v>0.00033958163542515616</v>
      </c>
      <c r="EN16" s="61">
        <f t="shared" si="62"/>
        <v>0.005459742428621897</v>
      </c>
      <c r="EO16" s="64">
        <f t="shared" si="63"/>
        <v>0.002368901819653964</v>
      </c>
      <c r="EP16" s="64">
        <f t="shared" si="64"/>
        <v>0.0016316971570076594</v>
      </c>
      <c r="EQ16" s="61">
        <f t="shared" si="65"/>
        <v>0.0007866382551438044</v>
      </c>
      <c r="ER16" s="61">
        <f t="shared" si="66"/>
        <v>0.0009695559433779328</v>
      </c>
      <c r="ES16" s="64">
        <f t="shared" si="67"/>
        <v>0.0036437778474382367</v>
      </c>
      <c r="ET16" s="64">
        <f t="shared" si="68"/>
        <v>0.0027195387662252483</v>
      </c>
      <c r="EU16" s="61">
        <f t="shared" si="69"/>
        <v>0.0014100316842413753</v>
      </c>
      <c r="EV16" s="61"/>
      <c r="EW16" s="61">
        <f>AVERAGE(EH16:EU16)</f>
        <v>0.002904436889226594</v>
      </c>
      <c r="EX16" s="61">
        <f>AVERAGE(EB16:EC16)</f>
        <v>0.0029483184361031667</v>
      </c>
      <c r="EY16" s="61">
        <f>AVERAGE(ED16:EG16)</f>
        <v>0.0014529233465634403</v>
      </c>
      <c r="EZ16" s="61">
        <f>AVERAGE(EW16:EY16)</f>
        <v>0.0024352262239644004</v>
      </c>
      <c r="FA16" s="48" t="s">
        <v>102</v>
      </c>
      <c r="FB16" s="87">
        <f t="shared" si="70"/>
        <v>3.6743305585859347</v>
      </c>
      <c r="FC16" s="87" t="str">
        <f t="shared" si="71"/>
        <v>·</v>
      </c>
      <c r="FD16" s="87" t="str">
        <f t="shared" si="72"/>
        <v>·</v>
      </c>
      <c r="FE16" s="87" t="str">
        <f t="shared" si="73"/>
        <v>·</v>
      </c>
      <c r="FF16" s="87" t="str">
        <f t="shared" si="74"/>
        <v>·</v>
      </c>
      <c r="FG16" s="87" t="str">
        <f t="shared" si="75"/>
        <v>·</v>
      </c>
      <c r="FH16" s="87" t="str">
        <f t="shared" si="76"/>
        <v>·</v>
      </c>
      <c r="FI16" s="87">
        <f t="shared" si="77"/>
        <v>8.909272906002679</v>
      </c>
      <c r="FJ16" s="87">
        <f t="shared" si="78"/>
        <v>4.609695973705834</v>
      </c>
      <c r="FK16" s="87">
        <f t="shared" si="79"/>
        <v>2.861338685719816</v>
      </c>
      <c r="FL16" s="87">
        <f t="shared" si="80"/>
        <v>3.895374815256121</v>
      </c>
      <c r="FM16" s="87" t="str">
        <f t="shared" si="81"/>
        <v>·</v>
      </c>
      <c r="FN16" s="87">
        <f t="shared" si="82"/>
        <v>5.4597424286218965</v>
      </c>
      <c r="FO16" s="87" t="str">
        <f t="shared" si="83"/>
        <v>·</v>
      </c>
      <c r="FP16" s="87" t="str">
        <f t="shared" si="84"/>
        <v>·</v>
      </c>
      <c r="FQ16" s="87" t="str">
        <f t="shared" si="85"/>
        <v>·</v>
      </c>
      <c r="FR16" s="87" t="str">
        <f t="shared" si="86"/>
        <v>·</v>
      </c>
      <c r="FS16" s="87">
        <f t="shared" si="87"/>
        <v>3.6437778474382365</v>
      </c>
      <c r="FT16" s="87">
        <f t="shared" si="88"/>
        <v>2.719538766225248</v>
      </c>
      <c r="FU16" s="88" t="str">
        <f t="shared" si="89"/>
        <v>·</v>
      </c>
      <c r="FV16" s="67" t="s">
        <v>103</v>
      </c>
      <c r="FW16" s="68" t="s">
        <v>104</v>
      </c>
      <c r="FX16">
        <v>10</v>
      </c>
      <c r="FY16">
        <v>12</v>
      </c>
      <c r="FZ16">
        <v>85</v>
      </c>
      <c r="GA16">
        <v>31</v>
      </c>
      <c r="GB16">
        <v>59</v>
      </c>
      <c r="GC16">
        <v>15</v>
      </c>
      <c r="GD16">
        <v>45</v>
      </c>
      <c r="GE16">
        <v>2</v>
      </c>
      <c r="GF16">
        <v>5</v>
      </c>
      <c r="GG16">
        <v>9</v>
      </c>
      <c r="GH16">
        <v>8</v>
      </c>
      <c r="GI16">
        <v>87</v>
      </c>
      <c r="GJ16">
        <v>6</v>
      </c>
      <c r="GK16">
        <v>17</v>
      </c>
      <c r="GL16">
        <v>30</v>
      </c>
      <c r="GM16">
        <v>40</v>
      </c>
      <c r="GN16">
        <v>47</v>
      </c>
      <c r="GO16">
        <v>7</v>
      </c>
      <c r="GP16">
        <v>9</v>
      </c>
      <c r="GQ16">
        <v>23</v>
      </c>
      <c r="GR16">
        <v>6</v>
      </c>
      <c r="GS16">
        <v>10</v>
      </c>
    </row>
    <row r="17" spans="1:201" ht="10.5" customHeight="1" thickBot="1">
      <c r="A17" s="54" t="s">
        <v>105</v>
      </c>
      <c r="B17" s="54">
        <v>5.1</v>
      </c>
      <c r="C17" s="54">
        <v>454</v>
      </c>
      <c r="D17" s="54">
        <v>129</v>
      </c>
      <c r="E17" s="54">
        <v>3</v>
      </c>
      <c r="F17" s="54">
        <v>3</v>
      </c>
      <c r="G17" s="54">
        <v>2</v>
      </c>
      <c r="H17" s="54">
        <v>2</v>
      </c>
      <c r="I17" s="54">
        <v>1</v>
      </c>
      <c r="J17" s="54">
        <v>15</v>
      </c>
      <c r="K17" s="54">
        <v>3</v>
      </c>
      <c r="L17" s="54">
        <v>1</v>
      </c>
      <c r="M17" s="54">
        <v>1</v>
      </c>
      <c r="N17" s="54">
        <v>1</v>
      </c>
      <c r="O17" s="54">
        <v>1</v>
      </c>
      <c r="P17" s="54">
        <v>1</v>
      </c>
      <c r="Q17" s="54">
        <v>0</v>
      </c>
      <c r="R17" s="54">
        <v>0</v>
      </c>
      <c r="S17" s="54">
        <v>0</v>
      </c>
      <c r="T17" s="54">
        <v>13</v>
      </c>
      <c r="U17" s="54">
        <v>3</v>
      </c>
      <c r="V17" s="54">
        <v>3</v>
      </c>
      <c r="W17" s="54">
        <f t="shared" si="4"/>
        <v>636</v>
      </c>
      <c r="X17" s="55">
        <v>0.18390130875559477</v>
      </c>
      <c r="Y17" s="54"/>
      <c r="Z17" s="54"/>
      <c r="AA17" s="54" t="s">
        <v>105</v>
      </c>
      <c r="AB17" s="54">
        <v>5.1</v>
      </c>
      <c r="AC17" s="57">
        <f t="shared" si="5"/>
        <v>0.00953226327770294</v>
      </c>
      <c r="AD17" s="57">
        <f t="shared" si="6"/>
        <v>0.007544145117290299</v>
      </c>
      <c r="AE17" s="55">
        <f t="shared" si="7"/>
        <v>0.0010163553497159188</v>
      </c>
      <c r="AF17" s="55">
        <f t="shared" si="8"/>
        <v>0.0008970281983452468</v>
      </c>
      <c r="AG17" s="55">
        <f t="shared" si="9"/>
        <v>0.0006461360116304482</v>
      </c>
      <c r="AH17" s="55">
        <f t="shared" si="10"/>
        <v>0.0005125731170475789</v>
      </c>
      <c r="AI17" s="55">
        <f t="shared" si="11"/>
        <v>0.000352322843784196</v>
      </c>
      <c r="AJ17" s="55">
        <f t="shared" si="12"/>
        <v>0.0019091299084291456</v>
      </c>
      <c r="AK17" s="55">
        <f t="shared" si="13"/>
        <v>0.000419063270336894</v>
      </c>
      <c r="AL17" s="55">
        <f t="shared" si="14"/>
        <v>0.0007153346714299539</v>
      </c>
      <c r="AM17" s="55">
        <f t="shared" si="15"/>
        <v>0.0009738437038140303</v>
      </c>
      <c r="AN17" s="55">
        <f t="shared" si="16"/>
        <v>0.00033958163542515616</v>
      </c>
      <c r="AO17" s="55">
        <f t="shared" si="17"/>
        <v>0.0006066380476246551</v>
      </c>
      <c r="AP17" s="55">
        <f t="shared" si="18"/>
        <v>0.00012467904313968233</v>
      </c>
      <c r="AQ17" s="55">
        <f t="shared" si="19"/>
        <v>0</v>
      </c>
      <c r="AR17" s="55">
        <f t="shared" si="20"/>
        <v>0</v>
      </c>
      <c r="AS17" s="55">
        <f t="shared" si="21"/>
        <v>0</v>
      </c>
      <c r="AT17" s="55">
        <f t="shared" si="22"/>
        <v>0.0019737130006957115</v>
      </c>
      <c r="AU17" s="55">
        <f t="shared" si="23"/>
        <v>0.001631723259735149</v>
      </c>
      <c r="AV17" s="55">
        <f t="shared" si="24"/>
        <v>0.0014100316842413753</v>
      </c>
      <c r="AW17" s="55"/>
      <c r="AX17" s="55">
        <f t="shared" si="25"/>
        <v>0.0007468615049039962</v>
      </c>
      <c r="AY17" s="55">
        <f t="shared" si="26"/>
        <v>0.00853820419749662</v>
      </c>
      <c r="AZ17" s="55">
        <f t="shared" si="27"/>
        <v>0.0007680231691847982</v>
      </c>
      <c r="BA17" s="55">
        <f t="shared" si="28"/>
        <v>0.003351029623861805</v>
      </c>
      <c r="BB17" s="54"/>
      <c r="BC17" s="59">
        <v>5.1</v>
      </c>
      <c r="BD17" s="60" t="s">
        <v>106</v>
      </c>
      <c r="BE17" s="97">
        <f t="shared" si="29"/>
        <v>9.53226327770294</v>
      </c>
      <c r="BF17" s="87">
        <f t="shared" si="30"/>
        <v>7.5441451172903</v>
      </c>
      <c r="BG17" s="87" t="str">
        <f t="shared" si="31"/>
        <v>·</v>
      </c>
      <c r="BH17" s="87" t="str">
        <f t="shared" si="32"/>
        <v>·</v>
      </c>
      <c r="BI17" s="87" t="str">
        <f t="shared" si="33"/>
        <v>·</v>
      </c>
      <c r="BJ17" s="87" t="str">
        <f t="shared" si="34"/>
        <v>·</v>
      </c>
      <c r="BK17" s="87" t="str">
        <f t="shared" si="35"/>
        <v>·</v>
      </c>
      <c r="BL17" s="87" t="str">
        <f t="shared" si="36"/>
        <v>·</v>
      </c>
      <c r="BM17" s="87" t="str">
        <f t="shared" si="37"/>
        <v>·</v>
      </c>
      <c r="BN17" s="87" t="str">
        <f t="shared" si="38"/>
        <v>·</v>
      </c>
      <c r="BO17" s="87" t="str">
        <f t="shared" si="39"/>
        <v>·</v>
      </c>
      <c r="BP17" s="87" t="str">
        <f t="shared" si="40"/>
        <v>·</v>
      </c>
      <c r="BQ17" s="87" t="str">
        <f t="shared" si="41"/>
        <v>·</v>
      </c>
      <c r="BR17" s="87" t="str">
        <f t="shared" si="42"/>
        <v>·</v>
      </c>
      <c r="BS17" s="87" t="str">
        <f t="shared" si="43"/>
        <v> </v>
      </c>
      <c r="BT17" s="87" t="str">
        <f t="shared" si="44"/>
        <v> </v>
      </c>
      <c r="BU17" s="87" t="str">
        <f t="shared" si="45"/>
        <v> </v>
      </c>
      <c r="BV17" s="87" t="str">
        <f t="shared" si="46"/>
        <v>·</v>
      </c>
      <c r="BW17" s="87" t="str">
        <f t="shared" si="47"/>
        <v>·</v>
      </c>
      <c r="BX17" s="87" t="str">
        <f t="shared" si="48"/>
        <v>·</v>
      </c>
      <c r="BY17" s="98">
        <v>5.1</v>
      </c>
      <c r="BZ17" s="61"/>
      <c r="CA17" s="62">
        <v>5.1</v>
      </c>
      <c r="CB17" s="62">
        <v>3</v>
      </c>
      <c r="CC17" s="62">
        <v>3</v>
      </c>
      <c r="CD17" s="62">
        <v>32</v>
      </c>
      <c r="CE17" s="62">
        <v>42</v>
      </c>
      <c r="CF17" s="62">
        <v>56</v>
      </c>
      <c r="CG17" s="62">
        <v>64</v>
      </c>
      <c r="CH17" s="62">
        <v>109</v>
      </c>
      <c r="CI17" s="62">
        <v>25</v>
      </c>
      <c r="CJ17" s="62">
        <v>94</v>
      </c>
      <c r="CK17" s="62">
        <v>57</v>
      </c>
      <c r="CL17" s="62">
        <v>56</v>
      </c>
      <c r="CM17" s="62">
        <v>86</v>
      </c>
      <c r="CN17" s="62">
        <v>86</v>
      </c>
      <c r="CO17" s="62">
        <v>161</v>
      </c>
      <c r="CP17" s="62">
        <v>214</v>
      </c>
      <c r="CQ17" s="62">
        <v>221</v>
      </c>
      <c r="CR17" s="62">
        <v>225</v>
      </c>
      <c r="CS17" s="62">
        <v>21</v>
      </c>
      <c r="CT17" s="62">
        <v>28</v>
      </c>
      <c r="CU17" s="62">
        <v>30</v>
      </c>
      <c r="CV17" s="62"/>
      <c r="CW17" s="63"/>
      <c r="CX17" s="63"/>
      <c r="CY17" s="63">
        <v>2</v>
      </c>
      <c r="CZ17" s="62" t="s">
        <v>107</v>
      </c>
      <c r="DA17" s="62" t="s">
        <v>108</v>
      </c>
      <c r="DB17" s="62">
        <v>2</v>
      </c>
      <c r="DC17" s="62">
        <v>108</v>
      </c>
      <c r="DD17" s="62">
        <v>3</v>
      </c>
      <c r="DE17" s="62">
        <v>6</v>
      </c>
      <c r="DF17" s="62">
        <v>4</v>
      </c>
      <c r="DG17" s="62">
        <v>4</v>
      </c>
      <c r="DH17" s="62">
        <v>2</v>
      </c>
      <c r="DI17" s="62">
        <v>0</v>
      </c>
      <c r="DJ17" s="62">
        <v>14</v>
      </c>
      <c r="DK17" s="62">
        <v>15</v>
      </c>
      <c r="DL17" s="62">
        <v>12</v>
      </c>
      <c r="DM17" s="62">
        <v>8</v>
      </c>
      <c r="DN17" s="62">
        <v>0</v>
      </c>
      <c r="DO17" s="62">
        <v>4</v>
      </c>
      <c r="DP17" s="62">
        <v>1</v>
      </c>
      <c r="DQ17" s="62">
        <v>5</v>
      </c>
      <c r="DR17" s="62">
        <v>5</v>
      </c>
      <c r="DS17" s="62">
        <v>7</v>
      </c>
      <c r="DT17" s="62">
        <v>2</v>
      </c>
      <c r="DU17" s="62">
        <v>6</v>
      </c>
      <c r="DV17" s="62">
        <f t="shared" si="49"/>
        <v>208</v>
      </c>
      <c r="DW17" s="61">
        <v>0.2738534829395415</v>
      </c>
      <c r="DX17" s="62"/>
      <c r="DY17" s="62"/>
      <c r="DZ17" s="62" t="s">
        <v>107</v>
      </c>
      <c r="EA17" s="62">
        <v>5.1</v>
      </c>
      <c r="EB17" s="65">
        <f t="shared" si="50"/>
        <v>4.1992349240982115E-05</v>
      </c>
      <c r="EC17" s="65">
        <f t="shared" si="51"/>
        <v>0.0063160284702895525</v>
      </c>
      <c r="ED17" s="61">
        <f t="shared" si="52"/>
        <v>0.0010163553497159188</v>
      </c>
      <c r="EE17" s="61">
        <f t="shared" si="53"/>
        <v>0.0017940563966904936</v>
      </c>
      <c r="EF17" s="61">
        <f t="shared" si="54"/>
        <v>0.0012922720232608964</v>
      </c>
      <c r="EG17" s="61">
        <f t="shared" si="55"/>
        <v>0.0010251462340951578</v>
      </c>
      <c r="EH17" s="61">
        <f t="shared" si="56"/>
        <v>0.000704645687568392</v>
      </c>
      <c r="EI17" s="61">
        <f t="shared" si="57"/>
        <v>0</v>
      </c>
      <c r="EJ17" s="61">
        <f t="shared" si="58"/>
        <v>0.001955628594905505</v>
      </c>
      <c r="EK17" s="61">
        <f t="shared" si="59"/>
        <v>0.01073002007144931</v>
      </c>
      <c r="EL17" s="61">
        <f t="shared" si="60"/>
        <v>0.011686124445768364</v>
      </c>
      <c r="EM17" s="61">
        <f t="shared" si="61"/>
        <v>0.0027166530834012493</v>
      </c>
      <c r="EN17" s="61">
        <f t="shared" si="62"/>
        <v>0</v>
      </c>
      <c r="EO17" s="61">
        <f t="shared" si="63"/>
        <v>0.0004987161725587293</v>
      </c>
      <c r="EP17" s="61">
        <f t="shared" si="64"/>
        <v>0.0003263394314015319</v>
      </c>
      <c r="EQ17" s="61">
        <f t="shared" si="65"/>
        <v>0.001966595637859511</v>
      </c>
      <c r="ER17" s="61">
        <f t="shared" si="66"/>
        <v>0.002423889858444832</v>
      </c>
      <c r="ES17" s="61">
        <f t="shared" si="67"/>
        <v>0.0010627685388361523</v>
      </c>
      <c r="ET17" s="61">
        <f t="shared" si="68"/>
        <v>0.0010878155064900992</v>
      </c>
      <c r="EU17" s="61">
        <f t="shared" si="69"/>
        <v>0.0028200633684827506</v>
      </c>
      <c r="EV17" s="61"/>
      <c r="EW17" s="61">
        <f>AVERAGE(EH17:EU17)</f>
        <v>0.0027128043140833167</v>
      </c>
      <c r="EX17" s="61">
        <f>AVERAGE(EB17:EC17)</f>
        <v>0.003179010409765267</v>
      </c>
      <c r="EY17" s="61">
        <f>AVERAGE(ED17:EG17)</f>
        <v>0.0012819575009406165</v>
      </c>
      <c r="EZ17" s="61">
        <f>AVERAGE(EW17:EY17)</f>
        <v>0.002391257408263067</v>
      </c>
      <c r="FA17" s="73" t="s">
        <v>108</v>
      </c>
      <c r="FB17" s="78" t="str">
        <f t="shared" si="70"/>
        <v>·</v>
      </c>
      <c r="FC17" s="78">
        <f t="shared" si="71"/>
        <v>6.316028470289553</v>
      </c>
      <c r="FD17" s="78" t="str">
        <f t="shared" si="72"/>
        <v>·</v>
      </c>
      <c r="FE17" s="78" t="str">
        <f t="shared" si="73"/>
        <v>·</v>
      </c>
      <c r="FF17" s="78" t="str">
        <f t="shared" si="74"/>
        <v>·</v>
      </c>
      <c r="FG17" s="78" t="str">
        <f t="shared" si="75"/>
        <v>·</v>
      </c>
      <c r="FH17" s="78" t="str">
        <f t="shared" si="76"/>
        <v>·</v>
      </c>
      <c r="FI17" s="78" t="str">
        <f t="shared" si="77"/>
        <v> </v>
      </c>
      <c r="FJ17" s="78" t="str">
        <f t="shared" si="78"/>
        <v>·</v>
      </c>
      <c r="FK17" s="78">
        <f t="shared" si="79"/>
        <v>10.73002007144931</v>
      </c>
      <c r="FL17" s="78">
        <f t="shared" si="80"/>
        <v>11.686124445768364</v>
      </c>
      <c r="FM17" s="78">
        <f t="shared" si="81"/>
        <v>2.7166530834012494</v>
      </c>
      <c r="FN17" s="78" t="str">
        <f t="shared" si="82"/>
        <v> </v>
      </c>
      <c r="FO17" s="78" t="str">
        <f t="shared" si="83"/>
        <v>·</v>
      </c>
      <c r="FP17" s="78" t="str">
        <f t="shared" si="84"/>
        <v>·</v>
      </c>
      <c r="FQ17" s="78" t="str">
        <f t="shared" si="85"/>
        <v>·</v>
      </c>
      <c r="FR17" s="78" t="str">
        <f t="shared" si="86"/>
        <v>·</v>
      </c>
      <c r="FS17" s="78" t="str">
        <f t="shared" si="87"/>
        <v>·</v>
      </c>
      <c r="FT17" s="78" t="str">
        <f t="shared" si="88"/>
        <v>·</v>
      </c>
      <c r="FU17" s="111">
        <f t="shared" si="89"/>
        <v>2.8200633684827507</v>
      </c>
      <c r="FV17" s="67" t="s">
        <v>109</v>
      </c>
      <c r="FW17" s="68" t="s">
        <v>110</v>
      </c>
      <c r="FX17">
        <v>194</v>
      </c>
      <c r="FY17">
        <v>4</v>
      </c>
      <c r="FZ17">
        <v>35</v>
      </c>
      <c r="GA17">
        <v>21</v>
      </c>
      <c r="GB17">
        <v>30</v>
      </c>
      <c r="GC17">
        <v>41</v>
      </c>
      <c r="GD17">
        <v>67</v>
      </c>
      <c r="GE17">
        <v>257</v>
      </c>
      <c r="GF17">
        <v>26</v>
      </c>
      <c r="GG17">
        <v>2</v>
      </c>
      <c r="GH17">
        <v>2</v>
      </c>
      <c r="GI17">
        <v>8</v>
      </c>
      <c r="GJ17">
        <v>161</v>
      </c>
      <c r="GK17">
        <v>94</v>
      </c>
      <c r="GL17">
        <v>129</v>
      </c>
      <c r="GM17">
        <v>12</v>
      </c>
      <c r="GN17">
        <v>11</v>
      </c>
      <c r="GO17">
        <v>34</v>
      </c>
      <c r="GP17">
        <v>36</v>
      </c>
      <c r="GQ17">
        <v>10</v>
      </c>
      <c r="GR17">
        <v>24</v>
      </c>
      <c r="GS17">
        <v>9</v>
      </c>
    </row>
    <row r="18" spans="1:201" ht="10.5" customHeight="1">
      <c r="A18" s="54" t="s">
        <v>111</v>
      </c>
      <c r="B18" s="54">
        <v>2.1</v>
      </c>
      <c r="C18" s="54">
        <v>829</v>
      </c>
      <c r="D18" s="54">
        <v>4</v>
      </c>
      <c r="E18" s="54">
        <v>2</v>
      </c>
      <c r="F18" s="54">
        <v>0</v>
      </c>
      <c r="G18" s="54">
        <v>1</v>
      </c>
      <c r="H18" s="54">
        <v>2</v>
      </c>
      <c r="I18" s="54">
        <v>2</v>
      </c>
      <c r="J18" s="54">
        <v>2</v>
      </c>
      <c r="K18" s="54">
        <v>2</v>
      </c>
      <c r="L18" s="54">
        <v>0</v>
      </c>
      <c r="M18" s="54">
        <v>0</v>
      </c>
      <c r="N18" s="54">
        <v>2</v>
      </c>
      <c r="O18" s="54">
        <v>0</v>
      </c>
      <c r="P18" s="54">
        <v>18</v>
      </c>
      <c r="Q18" s="54">
        <v>0</v>
      </c>
      <c r="R18" s="54">
        <v>2</v>
      </c>
      <c r="S18" s="54">
        <v>1</v>
      </c>
      <c r="T18" s="54">
        <v>11</v>
      </c>
      <c r="U18" s="54">
        <v>1</v>
      </c>
      <c r="V18" s="54">
        <v>0</v>
      </c>
      <c r="W18" s="54">
        <f t="shared" si="4"/>
        <v>879</v>
      </c>
      <c r="X18" s="55">
        <v>0.15669799463810272</v>
      </c>
      <c r="Y18" s="54"/>
      <c r="Z18" s="54"/>
      <c r="AA18" s="54" t="s">
        <v>111</v>
      </c>
      <c r="AB18" s="54">
        <v>2.1</v>
      </c>
      <c r="AC18" s="58">
        <f t="shared" si="5"/>
        <v>0.017405828760387085</v>
      </c>
      <c r="AD18" s="55">
        <f t="shared" si="6"/>
        <v>0.00023392698038109455</v>
      </c>
      <c r="AE18" s="55">
        <f t="shared" si="7"/>
        <v>0.0006775702331439458</v>
      </c>
      <c r="AF18" s="55">
        <f t="shared" si="8"/>
        <v>0</v>
      </c>
      <c r="AG18" s="55">
        <f t="shared" si="9"/>
        <v>0.0003230680058152241</v>
      </c>
      <c r="AH18" s="55">
        <f t="shared" si="10"/>
        <v>0.0005125731170475789</v>
      </c>
      <c r="AI18" s="55">
        <f t="shared" si="11"/>
        <v>0.000704645687568392</v>
      </c>
      <c r="AJ18" s="55">
        <f t="shared" si="12"/>
        <v>0.0002545506544572194</v>
      </c>
      <c r="AK18" s="55">
        <f t="shared" si="13"/>
        <v>0.0002793755135579293</v>
      </c>
      <c r="AL18" s="55">
        <f t="shared" si="14"/>
        <v>0</v>
      </c>
      <c r="AM18" s="55">
        <f t="shared" si="15"/>
        <v>0</v>
      </c>
      <c r="AN18" s="55">
        <f t="shared" si="16"/>
        <v>0.0006791632708503123</v>
      </c>
      <c r="AO18" s="55">
        <f t="shared" si="17"/>
        <v>0</v>
      </c>
      <c r="AP18" s="55">
        <f t="shared" si="18"/>
        <v>0.002244222776514282</v>
      </c>
      <c r="AQ18" s="55">
        <f t="shared" si="19"/>
        <v>0</v>
      </c>
      <c r="AR18" s="55">
        <f t="shared" si="20"/>
        <v>0.0007866382551438044</v>
      </c>
      <c r="AS18" s="55">
        <f t="shared" si="21"/>
        <v>0.0004847779716889664</v>
      </c>
      <c r="AT18" s="55">
        <f t="shared" si="22"/>
        <v>0.0016700648467425252</v>
      </c>
      <c r="AU18" s="55">
        <f t="shared" si="23"/>
        <v>0.0005439077532450496</v>
      </c>
      <c r="AV18" s="55">
        <f t="shared" si="24"/>
        <v>0</v>
      </c>
      <c r="AW18" s="55"/>
      <c r="AX18" s="55">
        <f t="shared" si="25"/>
        <v>0.0005462390521263201</v>
      </c>
      <c r="AY18" s="55">
        <f t="shared" si="26"/>
        <v>0.00881987787038409</v>
      </c>
      <c r="AZ18" s="55">
        <f t="shared" si="27"/>
        <v>0.0003783028390016872</v>
      </c>
      <c r="BA18" s="55">
        <f t="shared" si="28"/>
        <v>0.0032481399205040325</v>
      </c>
      <c r="BB18" s="54"/>
      <c r="BC18" s="59">
        <v>2.1</v>
      </c>
      <c r="BD18" s="60" t="s">
        <v>191</v>
      </c>
      <c r="BE18" s="97">
        <f t="shared" si="29"/>
        <v>17.405828760387084</v>
      </c>
      <c r="BF18" s="87" t="str">
        <f t="shared" si="30"/>
        <v>·</v>
      </c>
      <c r="BG18" s="87" t="str">
        <f t="shared" si="31"/>
        <v>·</v>
      </c>
      <c r="BH18" s="87" t="str">
        <f t="shared" si="32"/>
        <v> </v>
      </c>
      <c r="BI18" s="87" t="str">
        <f t="shared" si="33"/>
        <v>·</v>
      </c>
      <c r="BJ18" s="87" t="str">
        <f t="shared" si="34"/>
        <v>·</v>
      </c>
      <c r="BK18" s="87" t="str">
        <f t="shared" si="35"/>
        <v>·</v>
      </c>
      <c r="BL18" s="87" t="str">
        <f t="shared" si="36"/>
        <v>·</v>
      </c>
      <c r="BM18" s="87" t="str">
        <f t="shared" si="37"/>
        <v>·</v>
      </c>
      <c r="BN18" s="87" t="str">
        <f t="shared" si="38"/>
        <v> </v>
      </c>
      <c r="BO18" s="87" t="str">
        <f t="shared" si="39"/>
        <v> </v>
      </c>
      <c r="BP18" s="87" t="str">
        <f t="shared" si="40"/>
        <v>·</v>
      </c>
      <c r="BQ18" s="87" t="str">
        <f t="shared" si="41"/>
        <v> </v>
      </c>
      <c r="BR18" s="87" t="str">
        <f t="shared" si="42"/>
        <v>·</v>
      </c>
      <c r="BS18" s="87" t="str">
        <f t="shared" si="43"/>
        <v> </v>
      </c>
      <c r="BT18" s="87" t="str">
        <f t="shared" si="44"/>
        <v>·</v>
      </c>
      <c r="BU18" s="87" t="str">
        <f t="shared" si="45"/>
        <v>·</v>
      </c>
      <c r="BV18" s="87" t="str">
        <f t="shared" si="46"/>
        <v>·</v>
      </c>
      <c r="BW18" s="87" t="str">
        <f t="shared" si="47"/>
        <v>·</v>
      </c>
      <c r="BX18" s="87" t="str">
        <f t="shared" si="48"/>
        <v> </v>
      </c>
      <c r="BY18" s="98">
        <v>2.1</v>
      </c>
      <c r="BZ18" s="61"/>
      <c r="CA18" s="62">
        <v>2.1</v>
      </c>
      <c r="CB18" s="62">
        <v>1</v>
      </c>
      <c r="CC18" s="62">
        <v>82</v>
      </c>
      <c r="CD18" s="62">
        <v>59</v>
      </c>
      <c r="CE18" s="62">
        <v>124</v>
      </c>
      <c r="CF18" s="62">
        <v>112</v>
      </c>
      <c r="CG18" s="62">
        <v>80</v>
      </c>
      <c r="CH18" s="62">
        <v>78</v>
      </c>
      <c r="CI18" s="62">
        <v>97</v>
      </c>
      <c r="CJ18" s="62">
        <v>121</v>
      </c>
      <c r="CK18" s="62">
        <v>165</v>
      </c>
      <c r="CL18" s="62">
        <v>167</v>
      </c>
      <c r="CM18" s="62">
        <v>75</v>
      </c>
      <c r="CN18" s="62">
        <v>141</v>
      </c>
      <c r="CO18" s="62">
        <v>21</v>
      </c>
      <c r="CP18" s="62">
        <v>191</v>
      </c>
      <c r="CQ18" s="62">
        <v>55</v>
      </c>
      <c r="CR18" s="62">
        <v>67</v>
      </c>
      <c r="CS18" s="62">
        <v>27</v>
      </c>
      <c r="CT18" s="62">
        <v>61</v>
      </c>
      <c r="CU18" s="62">
        <v>137</v>
      </c>
      <c r="CV18" s="62"/>
      <c r="CW18" s="63"/>
      <c r="CX18" s="63"/>
      <c r="CY18" s="63"/>
      <c r="CZ18" s="62" t="s">
        <v>112</v>
      </c>
      <c r="DA18" s="62" t="s">
        <v>113</v>
      </c>
      <c r="DB18" s="62">
        <v>60</v>
      </c>
      <c r="DC18" s="62">
        <v>62</v>
      </c>
      <c r="DD18" s="62">
        <v>0</v>
      </c>
      <c r="DE18" s="62">
        <v>0</v>
      </c>
      <c r="DF18" s="62">
        <v>4</v>
      </c>
      <c r="DG18" s="62">
        <v>6</v>
      </c>
      <c r="DH18" s="62">
        <v>8</v>
      </c>
      <c r="DI18" s="62">
        <v>9</v>
      </c>
      <c r="DJ18" s="62">
        <v>21</v>
      </c>
      <c r="DK18" s="62">
        <v>4</v>
      </c>
      <c r="DL18" s="62">
        <v>4</v>
      </c>
      <c r="DM18" s="62">
        <v>4</v>
      </c>
      <c r="DN18" s="62">
        <v>7</v>
      </c>
      <c r="DO18" s="62">
        <v>27</v>
      </c>
      <c r="DP18" s="62">
        <v>15</v>
      </c>
      <c r="DQ18" s="62">
        <v>10</v>
      </c>
      <c r="DR18" s="62">
        <v>10</v>
      </c>
      <c r="DS18" s="62">
        <v>12</v>
      </c>
      <c r="DT18" s="62">
        <v>4</v>
      </c>
      <c r="DU18" s="62">
        <v>4</v>
      </c>
      <c r="DV18" s="62">
        <f t="shared" si="49"/>
        <v>271</v>
      </c>
      <c r="DW18" s="61">
        <v>0.26721219844840083</v>
      </c>
      <c r="DX18" s="62"/>
      <c r="DY18" s="62"/>
      <c r="DZ18" s="62" t="s">
        <v>112</v>
      </c>
      <c r="EA18" s="62">
        <v>4.61</v>
      </c>
      <c r="EB18" s="61">
        <f t="shared" si="50"/>
        <v>0.0012597704772294633</v>
      </c>
      <c r="EC18" s="61">
        <f t="shared" si="51"/>
        <v>0.0036258681959069655</v>
      </c>
      <c r="ED18" s="61">
        <f t="shared" si="52"/>
        <v>0</v>
      </c>
      <c r="EE18" s="61">
        <f t="shared" si="53"/>
        <v>0</v>
      </c>
      <c r="EF18" s="61">
        <f t="shared" si="54"/>
        <v>0.0012922720232608964</v>
      </c>
      <c r="EG18" s="61">
        <f t="shared" si="55"/>
        <v>0.0015377193511427365</v>
      </c>
      <c r="EH18" s="61">
        <f t="shared" si="56"/>
        <v>0.002818582750273568</v>
      </c>
      <c r="EI18" s="61">
        <f t="shared" si="57"/>
        <v>0.0011454779450574873</v>
      </c>
      <c r="EJ18" s="61">
        <f t="shared" si="58"/>
        <v>0.002933442892358258</v>
      </c>
      <c r="EK18" s="61">
        <f t="shared" si="59"/>
        <v>0.0028613386857198157</v>
      </c>
      <c r="EL18" s="61">
        <f t="shared" si="60"/>
        <v>0.0038953748152561214</v>
      </c>
      <c r="EM18" s="61">
        <f t="shared" si="61"/>
        <v>0.0013583265417006247</v>
      </c>
      <c r="EN18" s="61">
        <f t="shared" si="62"/>
        <v>0.0042464663333725864</v>
      </c>
      <c r="EO18" s="61">
        <f t="shared" si="63"/>
        <v>0.003366334164771423</v>
      </c>
      <c r="EP18" s="61">
        <f t="shared" si="64"/>
        <v>0.004895091471022977</v>
      </c>
      <c r="EQ18" s="61">
        <f t="shared" si="65"/>
        <v>0.003933191275719022</v>
      </c>
      <c r="ER18" s="61">
        <f t="shared" si="66"/>
        <v>0.004847779716889664</v>
      </c>
      <c r="ES18" s="61">
        <f t="shared" si="67"/>
        <v>0.0018218889237191184</v>
      </c>
      <c r="ET18" s="61">
        <f t="shared" si="68"/>
        <v>0.0021756310129801984</v>
      </c>
      <c r="EU18" s="61">
        <f t="shared" si="69"/>
        <v>0.0018800422456551672</v>
      </c>
      <c r="EV18" s="61"/>
      <c r="EW18" s="61">
        <f>AVERAGE(EH18:EU18)</f>
        <v>0.0030127834838925734</v>
      </c>
      <c r="EX18" s="61">
        <f>AVERAGE(EB18:EC18)</f>
        <v>0.0024428193365682144</v>
      </c>
      <c r="EY18" s="61">
        <f>AVERAGE(ED18:EG18)</f>
        <v>0.0007074978436009082</v>
      </c>
      <c r="EZ18" s="61">
        <f>AVERAGE(EW18:EY18)</f>
        <v>0.0020543668880205657</v>
      </c>
      <c r="FA18" s="74" t="s">
        <v>113</v>
      </c>
      <c r="FB18" s="106" t="str">
        <f t="shared" si="70"/>
        <v>·</v>
      </c>
      <c r="FC18" s="106">
        <f t="shared" si="71"/>
        <v>3.6258681959069654</v>
      </c>
      <c r="FD18" s="106" t="str">
        <f t="shared" si="72"/>
        <v> </v>
      </c>
      <c r="FE18" s="106" t="str">
        <f t="shared" si="73"/>
        <v> </v>
      </c>
      <c r="FF18" s="106" t="str">
        <f t="shared" si="74"/>
        <v>·</v>
      </c>
      <c r="FG18" s="106" t="str">
        <f t="shared" si="75"/>
        <v>·</v>
      </c>
      <c r="FH18" s="106" t="str">
        <f t="shared" si="76"/>
        <v>·</v>
      </c>
      <c r="FI18" s="106" t="str">
        <f t="shared" si="77"/>
        <v>·</v>
      </c>
      <c r="FJ18" s="106" t="str">
        <f t="shared" si="78"/>
        <v>·</v>
      </c>
      <c r="FK18" s="106">
        <f t="shared" si="79"/>
        <v>2.861338685719816</v>
      </c>
      <c r="FL18" s="106">
        <f t="shared" si="80"/>
        <v>3.895374815256121</v>
      </c>
      <c r="FM18" s="106" t="str">
        <f t="shared" si="81"/>
        <v>·</v>
      </c>
      <c r="FN18" s="106">
        <f t="shared" si="82"/>
        <v>4.246466333372586</v>
      </c>
      <c r="FO18" s="106">
        <f t="shared" si="83"/>
        <v>3.366334164771423</v>
      </c>
      <c r="FP18" s="106">
        <f t="shared" si="84"/>
        <v>4.895091471022978</v>
      </c>
      <c r="FQ18" s="106">
        <f t="shared" si="85"/>
        <v>3.933191275719022</v>
      </c>
      <c r="FR18" s="106">
        <f t="shared" si="86"/>
        <v>4.847779716889664</v>
      </c>
      <c r="FS18" s="106" t="str">
        <f t="shared" si="87"/>
        <v>·</v>
      </c>
      <c r="FT18" s="106" t="str">
        <f t="shared" si="88"/>
        <v>·</v>
      </c>
      <c r="FU18" s="112" t="str">
        <f t="shared" si="89"/>
        <v>·</v>
      </c>
      <c r="FV18" s="67" t="s">
        <v>114</v>
      </c>
      <c r="FW18" s="68" t="s">
        <v>115</v>
      </c>
      <c r="FX18">
        <v>30</v>
      </c>
      <c r="FY18">
        <v>8</v>
      </c>
      <c r="FZ18">
        <v>167</v>
      </c>
      <c r="GA18">
        <v>198</v>
      </c>
      <c r="GB18">
        <v>43</v>
      </c>
      <c r="GC18">
        <v>34</v>
      </c>
      <c r="GD18">
        <v>15</v>
      </c>
      <c r="GE18">
        <v>40</v>
      </c>
      <c r="GF18">
        <v>14</v>
      </c>
      <c r="GG18">
        <v>10</v>
      </c>
      <c r="GH18">
        <v>9</v>
      </c>
      <c r="GI18">
        <v>22</v>
      </c>
      <c r="GJ18">
        <v>9</v>
      </c>
      <c r="GK18">
        <v>9</v>
      </c>
      <c r="GL18">
        <v>7</v>
      </c>
      <c r="GM18">
        <v>3</v>
      </c>
      <c r="GN18">
        <v>4</v>
      </c>
      <c r="GO18">
        <v>20</v>
      </c>
      <c r="GP18">
        <v>18</v>
      </c>
      <c r="GQ18">
        <v>18</v>
      </c>
      <c r="GR18">
        <v>16</v>
      </c>
      <c r="GS18">
        <v>11</v>
      </c>
    </row>
    <row r="19" spans="1:201" ht="10.5" customHeight="1">
      <c r="A19" s="54" t="s">
        <v>116</v>
      </c>
      <c r="B19" s="54">
        <v>3.47</v>
      </c>
      <c r="C19" s="54">
        <v>87</v>
      </c>
      <c r="D19" s="54">
        <v>85</v>
      </c>
      <c r="E19" s="54">
        <v>4</v>
      </c>
      <c r="F19" s="54">
        <v>1</v>
      </c>
      <c r="G19" s="54">
        <v>6</v>
      </c>
      <c r="H19" s="54">
        <v>12</v>
      </c>
      <c r="I19" s="54">
        <v>9</v>
      </c>
      <c r="J19" s="54">
        <v>34</v>
      </c>
      <c r="K19" s="54">
        <v>24</v>
      </c>
      <c r="L19" s="54">
        <v>5</v>
      </c>
      <c r="M19" s="54">
        <v>5</v>
      </c>
      <c r="N19" s="54">
        <v>7</v>
      </c>
      <c r="O19" s="54">
        <v>12</v>
      </c>
      <c r="P19" s="54">
        <v>50</v>
      </c>
      <c r="Q19" s="54">
        <v>23</v>
      </c>
      <c r="R19" s="54">
        <v>12</v>
      </c>
      <c r="S19" s="54">
        <v>13</v>
      </c>
      <c r="T19" s="54">
        <v>17</v>
      </c>
      <c r="U19" s="54">
        <v>6</v>
      </c>
      <c r="V19" s="54">
        <v>5</v>
      </c>
      <c r="W19" s="54">
        <f t="shared" si="4"/>
        <v>417</v>
      </c>
      <c r="X19" s="55">
        <v>0.3993347429514283</v>
      </c>
      <c r="Y19" s="54"/>
      <c r="Z19" s="54"/>
      <c r="AA19" s="54" t="s">
        <v>116</v>
      </c>
      <c r="AB19" s="54">
        <v>3.47</v>
      </c>
      <c r="AC19" s="55">
        <f t="shared" si="5"/>
        <v>0.001826667191982722</v>
      </c>
      <c r="AD19" s="56">
        <f t="shared" si="6"/>
        <v>0.004970948333098259</v>
      </c>
      <c r="AE19" s="55">
        <f t="shared" si="7"/>
        <v>0.0013551404662878917</v>
      </c>
      <c r="AF19" s="55">
        <f t="shared" si="8"/>
        <v>0.00029900939944841557</v>
      </c>
      <c r="AG19" s="55">
        <f t="shared" si="9"/>
        <v>0.0019384080348913446</v>
      </c>
      <c r="AH19" s="55">
        <f t="shared" si="10"/>
        <v>0.003075438702285473</v>
      </c>
      <c r="AI19" s="55">
        <f t="shared" si="11"/>
        <v>0.0031709055940577643</v>
      </c>
      <c r="AJ19" s="55">
        <f t="shared" si="12"/>
        <v>0.00432736112577273</v>
      </c>
      <c r="AK19" s="55">
        <f t="shared" si="13"/>
        <v>0.003352506162695152</v>
      </c>
      <c r="AL19" s="55">
        <f t="shared" si="14"/>
        <v>0.00357667335714977</v>
      </c>
      <c r="AM19" s="55">
        <f t="shared" si="15"/>
        <v>0.004869218519070151</v>
      </c>
      <c r="AN19" s="55">
        <f t="shared" si="16"/>
        <v>0.0023770714479760934</v>
      </c>
      <c r="AO19" s="55">
        <f t="shared" si="17"/>
        <v>0.007279656571495862</v>
      </c>
      <c r="AP19" s="55">
        <f t="shared" si="18"/>
        <v>0.006233952156984117</v>
      </c>
      <c r="AQ19" s="55">
        <f t="shared" si="19"/>
        <v>0.007505806922235233</v>
      </c>
      <c r="AR19" s="55">
        <f t="shared" si="20"/>
        <v>0.004719829530862827</v>
      </c>
      <c r="AS19" s="55">
        <f t="shared" si="21"/>
        <v>0.006302113631956563</v>
      </c>
      <c r="AT19" s="55">
        <f t="shared" si="22"/>
        <v>0.0025810093086020844</v>
      </c>
      <c r="AU19" s="55">
        <f t="shared" si="23"/>
        <v>0.003263446519470298</v>
      </c>
      <c r="AV19" s="55">
        <f t="shared" si="24"/>
        <v>0.002350052807068959</v>
      </c>
      <c r="AW19" s="55"/>
      <c r="AX19" s="55">
        <f t="shared" si="25"/>
        <v>0.004422114546814114</v>
      </c>
      <c r="AY19" s="55">
        <f t="shared" si="26"/>
        <v>0.0033988077625404906</v>
      </c>
      <c r="AZ19" s="55">
        <f t="shared" si="27"/>
        <v>0.0016669991507282812</v>
      </c>
      <c r="BA19" s="55">
        <f t="shared" si="28"/>
        <v>0.0031626404866942955</v>
      </c>
      <c r="BB19" s="54"/>
      <c r="BC19" s="59">
        <v>3.47</v>
      </c>
      <c r="BD19" s="60" t="s">
        <v>117</v>
      </c>
      <c r="BE19" s="97" t="str">
        <f t="shared" si="29"/>
        <v>·</v>
      </c>
      <c r="BF19" s="87">
        <f t="shared" si="30"/>
        <v>4.970948333098259</v>
      </c>
      <c r="BG19" s="87" t="str">
        <f t="shared" si="31"/>
        <v>·</v>
      </c>
      <c r="BH19" s="87" t="str">
        <f t="shared" si="32"/>
        <v>·</v>
      </c>
      <c r="BI19" s="87" t="str">
        <f t="shared" si="33"/>
        <v>·</v>
      </c>
      <c r="BJ19" s="87" t="str">
        <f t="shared" si="34"/>
        <v>·</v>
      </c>
      <c r="BK19" s="87" t="str">
        <f t="shared" si="35"/>
        <v>·</v>
      </c>
      <c r="BL19" s="87" t="str">
        <f t="shared" si="36"/>
        <v>·</v>
      </c>
      <c r="BM19" s="87" t="str">
        <f t="shared" si="37"/>
        <v>·</v>
      </c>
      <c r="BN19" s="87">
        <f t="shared" si="38"/>
        <v>3.5766733571497697</v>
      </c>
      <c r="BO19" s="87">
        <f t="shared" si="39"/>
        <v>4.869218519070151</v>
      </c>
      <c r="BP19" s="87" t="str">
        <f t="shared" si="40"/>
        <v>·</v>
      </c>
      <c r="BQ19" s="87">
        <f t="shared" si="41"/>
        <v>7.279656571495862</v>
      </c>
      <c r="BR19" s="87">
        <f t="shared" si="42"/>
        <v>6.233952156984117</v>
      </c>
      <c r="BS19" s="87">
        <f t="shared" si="43"/>
        <v>7.505806922235233</v>
      </c>
      <c r="BT19" s="87">
        <f t="shared" si="44"/>
        <v>4.719829530862826</v>
      </c>
      <c r="BU19" s="87">
        <f t="shared" si="45"/>
        <v>6.302113631956563</v>
      </c>
      <c r="BV19" s="87" t="str">
        <f t="shared" si="46"/>
        <v>·</v>
      </c>
      <c r="BW19" s="87" t="str">
        <f t="shared" si="47"/>
        <v>·</v>
      </c>
      <c r="BX19" s="87" t="str">
        <f t="shared" si="48"/>
        <v>·</v>
      </c>
      <c r="BY19" s="98">
        <v>3.47</v>
      </c>
      <c r="BZ19" s="61"/>
      <c r="CA19" s="62">
        <v>3.47</v>
      </c>
      <c r="CB19" s="62">
        <v>23</v>
      </c>
      <c r="CC19" s="62">
        <v>7</v>
      </c>
      <c r="CD19" s="62">
        <v>26</v>
      </c>
      <c r="CE19" s="62">
        <v>72</v>
      </c>
      <c r="CF19" s="62">
        <v>29</v>
      </c>
      <c r="CG19" s="62">
        <v>18</v>
      </c>
      <c r="CH19" s="62">
        <v>16</v>
      </c>
      <c r="CI19" s="62">
        <v>13</v>
      </c>
      <c r="CJ19" s="62">
        <v>13</v>
      </c>
      <c r="CK19" s="62">
        <v>10</v>
      </c>
      <c r="CL19" s="62">
        <v>8</v>
      </c>
      <c r="CM19" s="62">
        <v>13</v>
      </c>
      <c r="CN19" s="62">
        <v>2</v>
      </c>
      <c r="CO19" s="62">
        <v>6</v>
      </c>
      <c r="CP19" s="62">
        <v>5</v>
      </c>
      <c r="CQ19" s="62">
        <v>3</v>
      </c>
      <c r="CR19" s="62">
        <v>3</v>
      </c>
      <c r="CS19" s="62">
        <v>13</v>
      </c>
      <c r="CT19" s="62">
        <v>11</v>
      </c>
      <c r="CU19" s="62">
        <v>16</v>
      </c>
      <c r="CV19" s="62"/>
      <c r="CW19" s="63"/>
      <c r="CX19" s="63"/>
      <c r="CY19" s="63"/>
      <c r="CZ19" s="62" t="s">
        <v>118</v>
      </c>
      <c r="DA19" s="62" t="s">
        <v>119</v>
      </c>
      <c r="DB19" s="62">
        <v>6</v>
      </c>
      <c r="DC19" s="62">
        <v>5</v>
      </c>
      <c r="DD19" s="62">
        <v>17</v>
      </c>
      <c r="DE19" s="62">
        <v>13</v>
      </c>
      <c r="DF19" s="62">
        <v>11</v>
      </c>
      <c r="DG19" s="62">
        <v>11</v>
      </c>
      <c r="DH19" s="62">
        <v>8</v>
      </c>
      <c r="DI19" s="62">
        <v>6</v>
      </c>
      <c r="DJ19" s="62">
        <v>11</v>
      </c>
      <c r="DK19" s="62">
        <v>4</v>
      </c>
      <c r="DL19" s="62">
        <v>4</v>
      </c>
      <c r="DM19" s="62">
        <v>7</v>
      </c>
      <c r="DN19" s="62">
        <v>3</v>
      </c>
      <c r="DO19" s="62">
        <v>10</v>
      </c>
      <c r="DP19" s="62">
        <v>6</v>
      </c>
      <c r="DQ19" s="62">
        <v>4</v>
      </c>
      <c r="DR19" s="62">
        <v>3</v>
      </c>
      <c r="DS19" s="62">
        <v>8</v>
      </c>
      <c r="DT19" s="62">
        <v>3</v>
      </c>
      <c r="DU19" s="62">
        <v>4</v>
      </c>
      <c r="DV19" s="62">
        <f t="shared" si="49"/>
        <v>144</v>
      </c>
      <c r="DW19" s="61">
        <v>0.22317286590771296</v>
      </c>
      <c r="DX19" s="62"/>
      <c r="DY19" s="62"/>
      <c r="DZ19" s="62" t="s">
        <v>118</v>
      </c>
      <c r="EA19" s="62">
        <v>1.105</v>
      </c>
      <c r="EB19" s="61">
        <f t="shared" si="50"/>
        <v>0.00012597704772294633</v>
      </c>
      <c r="EC19" s="61">
        <f t="shared" si="51"/>
        <v>0.0002924087254763682</v>
      </c>
      <c r="ED19" s="61">
        <f t="shared" si="52"/>
        <v>0.0057593469817235395</v>
      </c>
      <c r="EE19" s="61">
        <f t="shared" si="53"/>
        <v>0.003887122192829403</v>
      </c>
      <c r="EF19" s="61">
        <f t="shared" si="54"/>
        <v>0.003553748063967465</v>
      </c>
      <c r="EG19" s="61">
        <f t="shared" si="55"/>
        <v>0.0028191521437616837</v>
      </c>
      <c r="EH19" s="61">
        <f t="shared" si="56"/>
        <v>0.002818582750273568</v>
      </c>
      <c r="EI19" s="61">
        <f t="shared" si="57"/>
        <v>0.0007636519633716582</v>
      </c>
      <c r="EJ19" s="61">
        <f t="shared" si="58"/>
        <v>0.0015365653245686113</v>
      </c>
      <c r="EK19" s="61">
        <f t="shared" si="59"/>
        <v>0.0028613386857198157</v>
      </c>
      <c r="EL19" s="61">
        <f t="shared" si="60"/>
        <v>0.0038953748152561214</v>
      </c>
      <c r="EM19" s="61">
        <f t="shared" si="61"/>
        <v>0.0023770714479760934</v>
      </c>
      <c r="EN19" s="61">
        <f t="shared" si="62"/>
        <v>0.0018199141428739654</v>
      </c>
      <c r="EO19" s="61">
        <f t="shared" si="63"/>
        <v>0.0012467904313968234</v>
      </c>
      <c r="EP19" s="61">
        <f t="shared" si="64"/>
        <v>0.001958036588409191</v>
      </c>
      <c r="EQ19" s="61">
        <f t="shared" si="65"/>
        <v>0.0015732765102876088</v>
      </c>
      <c r="ER19" s="61">
        <f t="shared" si="66"/>
        <v>0.0014543339150668991</v>
      </c>
      <c r="ES19" s="61">
        <f t="shared" si="67"/>
        <v>0.0012145926158127456</v>
      </c>
      <c r="ET19" s="61">
        <f t="shared" si="68"/>
        <v>0.001631723259735149</v>
      </c>
      <c r="EU19" s="61">
        <f t="shared" si="69"/>
        <v>0.0018800422456551672</v>
      </c>
      <c r="EV19" s="61"/>
      <c r="EW19" s="61">
        <f>AVERAGE(EH19:EU19)</f>
        <v>0.0019308067640288157</v>
      </c>
      <c r="EX19" s="61">
        <f>AVERAGE(EB19:EC19)</f>
        <v>0.00020919288659965727</v>
      </c>
      <c r="EY19" s="61">
        <f>AVERAGE(ED19:EG19)</f>
        <v>0.004004842345570523</v>
      </c>
      <c r="EZ19" s="61">
        <f>AVERAGE(EW19:EY19)</f>
        <v>0.0020482806653996655</v>
      </c>
      <c r="FA19" s="48" t="s">
        <v>119</v>
      </c>
      <c r="FB19" s="87" t="str">
        <f t="shared" si="70"/>
        <v>·</v>
      </c>
      <c r="FC19" s="87" t="str">
        <f t="shared" si="71"/>
        <v>·</v>
      </c>
      <c r="FD19" s="87">
        <f t="shared" si="72"/>
        <v>5.75934698172354</v>
      </c>
      <c r="FE19" s="87">
        <f t="shared" si="73"/>
        <v>3.887122192829403</v>
      </c>
      <c r="FF19" s="87">
        <f t="shared" si="74"/>
        <v>3.553748063967465</v>
      </c>
      <c r="FG19" s="87" t="str">
        <f t="shared" si="75"/>
        <v>·</v>
      </c>
      <c r="FH19" s="87" t="str">
        <f t="shared" si="76"/>
        <v>·</v>
      </c>
      <c r="FI19" s="87" t="str">
        <f t="shared" si="77"/>
        <v>·</v>
      </c>
      <c r="FJ19" s="87" t="str">
        <f t="shared" si="78"/>
        <v>·</v>
      </c>
      <c r="FK19" s="87" t="str">
        <f t="shared" si="79"/>
        <v>·</v>
      </c>
      <c r="FL19" s="87">
        <f t="shared" si="80"/>
        <v>3.895374815256121</v>
      </c>
      <c r="FM19" s="87" t="str">
        <f t="shared" si="81"/>
        <v>·</v>
      </c>
      <c r="FN19" s="87" t="str">
        <f t="shared" si="82"/>
        <v>·</v>
      </c>
      <c r="FO19" s="87" t="str">
        <f t="shared" si="83"/>
        <v>·</v>
      </c>
      <c r="FP19" s="87" t="str">
        <f t="shared" si="84"/>
        <v>·</v>
      </c>
      <c r="FQ19" s="87" t="str">
        <f t="shared" si="85"/>
        <v>·</v>
      </c>
      <c r="FR19" s="87" t="str">
        <f t="shared" si="86"/>
        <v>·</v>
      </c>
      <c r="FS19" s="87" t="str">
        <f t="shared" si="87"/>
        <v>·</v>
      </c>
      <c r="FT19" s="87" t="str">
        <f t="shared" si="88"/>
        <v>·</v>
      </c>
      <c r="FU19" s="88" t="str">
        <f t="shared" si="89"/>
        <v>·</v>
      </c>
      <c r="FV19" s="67" t="s">
        <v>120</v>
      </c>
      <c r="FW19" s="68" t="s">
        <v>121</v>
      </c>
      <c r="FX19">
        <v>132</v>
      </c>
      <c r="FY19">
        <v>87</v>
      </c>
      <c r="FZ19">
        <v>5</v>
      </c>
      <c r="GA19">
        <v>8</v>
      </c>
      <c r="GB19">
        <v>10</v>
      </c>
      <c r="GC19">
        <v>17</v>
      </c>
      <c r="GD19">
        <v>14</v>
      </c>
      <c r="GE19">
        <v>59</v>
      </c>
      <c r="GF19">
        <v>32</v>
      </c>
      <c r="GG19">
        <v>11</v>
      </c>
      <c r="GH19">
        <v>10</v>
      </c>
      <c r="GI19">
        <v>11</v>
      </c>
      <c r="GJ19">
        <v>23</v>
      </c>
      <c r="GK19">
        <v>39</v>
      </c>
      <c r="GL19">
        <v>26</v>
      </c>
      <c r="GM19">
        <v>18</v>
      </c>
      <c r="GN19">
        <v>23</v>
      </c>
      <c r="GO19">
        <v>32</v>
      </c>
      <c r="GP19">
        <v>25</v>
      </c>
      <c r="GQ19">
        <v>21</v>
      </c>
      <c r="GR19">
        <v>37</v>
      </c>
      <c r="GS19">
        <v>16</v>
      </c>
    </row>
    <row r="20" spans="1:201" ht="10.5" customHeight="1">
      <c r="A20" s="54" t="s">
        <v>122</v>
      </c>
      <c r="B20" s="54">
        <v>4.61</v>
      </c>
      <c r="C20" s="54">
        <v>17</v>
      </c>
      <c r="D20" s="54">
        <v>24</v>
      </c>
      <c r="E20" s="54">
        <v>11</v>
      </c>
      <c r="F20" s="54">
        <v>11</v>
      </c>
      <c r="G20" s="54">
        <v>11</v>
      </c>
      <c r="H20" s="54">
        <v>11</v>
      </c>
      <c r="I20" s="54">
        <v>14</v>
      </c>
      <c r="J20" s="54">
        <v>13</v>
      </c>
      <c r="K20" s="54">
        <v>14</v>
      </c>
      <c r="L20" s="54">
        <v>11</v>
      </c>
      <c r="M20" s="54">
        <v>10</v>
      </c>
      <c r="N20" s="54">
        <v>11</v>
      </c>
      <c r="O20" s="54">
        <v>9</v>
      </c>
      <c r="P20" s="54">
        <v>15</v>
      </c>
      <c r="Q20" s="54">
        <v>14</v>
      </c>
      <c r="R20" s="54">
        <v>10</v>
      </c>
      <c r="S20" s="54">
        <v>13</v>
      </c>
      <c r="T20" s="54">
        <v>13</v>
      </c>
      <c r="U20" s="54">
        <v>11</v>
      </c>
      <c r="V20" s="54">
        <v>12</v>
      </c>
      <c r="W20" s="54">
        <f t="shared" si="4"/>
        <v>255</v>
      </c>
      <c r="X20" s="55">
        <v>0.4226200277121071</v>
      </c>
      <c r="Y20" s="54"/>
      <c r="Z20" s="54"/>
      <c r="AA20" s="54" t="s">
        <v>122</v>
      </c>
      <c r="AB20" s="54">
        <v>4.61</v>
      </c>
      <c r="AC20" s="55">
        <f t="shared" si="5"/>
        <v>0.00035693496854834796</v>
      </c>
      <c r="AD20" s="55">
        <f t="shared" si="6"/>
        <v>0.0014035618822865674</v>
      </c>
      <c r="AE20" s="55">
        <f t="shared" si="7"/>
        <v>0.0037266362822917024</v>
      </c>
      <c r="AF20" s="55">
        <f t="shared" si="8"/>
        <v>0.0032891033939325717</v>
      </c>
      <c r="AG20" s="55">
        <f t="shared" si="9"/>
        <v>0.003553748063967465</v>
      </c>
      <c r="AH20" s="55">
        <f t="shared" si="10"/>
        <v>0.0028191521437616837</v>
      </c>
      <c r="AI20" s="55">
        <f t="shared" si="11"/>
        <v>0.004932519812978744</v>
      </c>
      <c r="AJ20" s="55">
        <f t="shared" si="12"/>
        <v>0.0016545792539719262</v>
      </c>
      <c r="AK20" s="55">
        <f t="shared" si="13"/>
        <v>0.001955628594905505</v>
      </c>
      <c r="AL20" s="55">
        <f t="shared" si="14"/>
        <v>0.007868681385729494</v>
      </c>
      <c r="AM20" s="55">
        <f t="shared" si="15"/>
        <v>0.009738437038140303</v>
      </c>
      <c r="AN20" s="55">
        <f t="shared" si="16"/>
        <v>0.003735397989676718</v>
      </c>
      <c r="AO20" s="55">
        <f t="shared" si="17"/>
        <v>0.005459742428621897</v>
      </c>
      <c r="AP20" s="55">
        <f t="shared" si="18"/>
        <v>0.001870185647095235</v>
      </c>
      <c r="AQ20" s="55">
        <f t="shared" si="19"/>
        <v>0.004568752039621446</v>
      </c>
      <c r="AR20" s="55">
        <f t="shared" si="20"/>
        <v>0.003933191275719022</v>
      </c>
      <c r="AS20" s="55">
        <f t="shared" si="21"/>
        <v>0.006302113631956563</v>
      </c>
      <c r="AT20" s="55">
        <f t="shared" si="22"/>
        <v>0.0019737130006957115</v>
      </c>
      <c r="AU20" s="55">
        <f t="shared" si="23"/>
        <v>0.005982985285695546</v>
      </c>
      <c r="AV20" s="55">
        <f t="shared" si="24"/>
        <v>0.005640126736965501</v>
      </c>
      <c r="AW20" s="55"/>
      <c r="AX20" s="55">
        <f t="shared" si="25"/>
        <v>0.004686861008698114</v>
      </c>
      <c r="AY20" s="55">
        <f t="shared" si="26"/>
        <v>0.0008802484254174577</v>
      </c>
      <c r="AZ20" s="55">
        <f t="shared" si="27"/>
        <v>0.003347159970988356</v>
      </c>
      <c r="BA20" s="55">
        <f t="shared" si="28"/>
        <v>0.0029714231350346423</v>
      </c>
      <c r="BB20" s="54"/>
      <c r="BC20" s="59">
        <v>4.61</v>
      </c>
      <c r="BD20" s="60" t="s">
        <v>198</v>
      </c>
      <c r="BE20" s="97" t="str">
        <f t="shared" si="29"/>
        <v>·</v>
      </c>
      <c r="BF20" s="87" t="str">
        <f t="shared" si="30"/>
        <v>·</v>
      </c>
      <c r="BG20" s="87" t="str">
        <f t="shared" si="31"/>
        <v>·</v>
      </c>
      <c r="BH20" s="87" t="str">
        <f t="shared" si="32"/>
        <v>·</v>
      </c>
      <c r="BI20" s="87" t="str">
        <f t="shared" si="33"/>
        <v>·</v>
      </c>
      <c r="BJ20" s="87" t="str">
        <f t="shared" si="34"/>
        <v>·</v>
      </c>
      <c r="BK20" s="87" t="str">
        <f t="shared" si="35"/>
        <v>·</v>
      </c>
      <c r="BL20" s="87" t="str">
        <f t="shared" si="36"/>
        <v>·</v>
      </c>
      <c r="BM20" s="87" t="str">
        <f t="shared" si="37"/>
        <v>·</v>
      </c>
      <c r="BN20" s="87">
        <f t="shared" si="38"/>
        <v>7.868681385729494</v>
      </c>
      <c r="BO20" s="87">
        <f t="shared" si="39"/>
        <v>9.738437038140303</v>
      </c>
      <c r="BP20" s="87">
        <f t="shared" si="40"/>
        <v>3.735397989676718</v>
      </c>
      <c r="BQ20" s="87">
        <f t="shared" si="41"/>
        <v>5.4597424286218965</v>
      </c>
      <c r="BR20" s="87" t="str">
        <f t="shared" si="42"/>
        <v>·</v>
      </c>
      <c r="BS20" s="87" t="str">
        <f t="shared" si="43"/>
        <v>·</v>
      </c>
      <c r="BT20" s="87">
        <f t="shared" si="44"/>
        <v>3.933191275719022</v>
      </c>
      <c r="BU20" s="87">
        <f t="shared" si="45"/>
        <v>6.302113631956563</v>
      </c>
      <c r="BV20" s="87" t="str">
        <f t="shared" si="46"/>
        <v>·</v>
      </c>
      <c r="BW20" s="87">
        <f t="shared" si="47"/>
        <v>5.9829852856955466</v>
      </c>
      <c r="BX20" s="87">
        <f t="shared" si="48"/>
        <v>5.6401267369655015</v>
      </c>
      <c r="BY20" s="98">
        <v>4.61</v>
      </c>
      <c r="BZ20" s="61"/>
      <c r="CA20" s="62">
        <v>4.61</v>
      </c>
      <c r="CB20" s="62">
        <v>70</v>
      </c>
      <c r="CC20" s="62">
        <v>19</v>
      </c>
      <c r="CD20" s="62">
        <v>11</v>
      </c>
      <c r="CE20" s="62">
        <v>13</v>
      </c>
      <c r="CF20" s="62">
        <v>11</v>
      </c>
      <c r="CG20" s="62">
        <v>19</v>
      </c>
      <c r="CH20" s="62">
        <v>11</v>
      </c>
      <c r="CI20" s="62">
        <v>30</v>
      </c>
      <c r="CJ20" s="62">
        <v>31</v>
      </c>
      <c r="CK20" s="62">
        <v>3</v>
      </c>
      <c r="CL20" s="62">
        <v>3</v>
      </c>
      <c r="CM20" s="62">
        <v>8</v>
      </c>
      <c r="CN20" s="62">
        <v>7</v>
      </c>
      <c r="CO20" s="62">
        <v>28</v>
      </c>
      <c r="CP20" s="62">
        <v>11</v>
      </c>
      <c r="CQ20" s="62">
        <v>5</v>
      </c>
      <c r="CR20" s="62">
        <v>4</v>
      </c>
      <c r="CS20" s="62">
        <v>20</v>
      </c>
      <c r="CT20" s="62">
        <v>3</v>
      </c>
      <c r="CU20" s="62">
        <v>3</v>
      </c>
      <c r="CV20" s="62"/>
      <c r="CW20" s="63"/>
      <c r="CX20" s="63"/>
      <c r="CY20" s="63"/>
      <c r="CZ20" s="62" t="s">
        <v>123</v>
      </c>
      <c r="DA20" s="62" t="s">
        <v>124</v>
      </c>
      <c r="DB20" s="62">
        <v>166</v>
      </c>
      <c r="DC20" s="62">
        <v>140</v>
      </c>
      <c r="DD20" s="62">
        <v>0</v>
      </c>
      <c r="DE20" s="62">
        <v>0</v>
      </c>
      <c r="DF20" s="62">
        <v>0</v>
      </c>
      <c r="DG20" s="62">
        <v>0</v>
      </c>
      <c r="DH20" s="62">
        <v>0</v>
      </c>
      <c r="DI20" s="62">
        <v>1</v>
      </c>
      <c r="DJ20" s="62">
        <v>0</v>
      </c>
      <c r="DK20" s="62">
        <v>0</v>
      </c>
      <c r="DL20" s="62">
        <v>0</v>
      </c>
      <c r="DM20" s="62">
        <v>0</v>
      </c>
      <c r="DN20" s="62">
        <v>1</v>
      </c>
      <c r="DO20" s="62">
        <v>0</v>
      </c>
      <c r="DP20" s="62">
        <v>1</v>
      </c>
      <c r="DQ20" s="62">
        <v>0</v>
      </c>
      <c r="DR20" s="62">
        <v>0</v>
      </c>
      <c r="DS20" s="62">
        <v>10</v>
      </c>
      <c r="DT20" s="62">
        <v>1</v>
      </c>
      <c r="DU20" s="62">
        <v>1</v>
      </c>
      <c r="DV20" s="62">
        <f t="shared" si="49"/>
        <v>321</v>
      </c>
      <c r="DW20" s="61">
        <v>0.10028571847800717</v>
      </c>
      <c r="DX20" s="62"/>
      <c r="DY20" s="62"/>
      <c r="DZ20" s="62" t="s">
        <v>123</v>
      </c>
      <c r="EA20" s="62">
        <v>3.56</v>
      </c>
      <c r="EB20" s="61">
        <f t="shared" si="50"/>
        <v>0.0034853649870015156</v>
      </c>
      <c r="EC20" s="61">
        <f t="shared" si="51"/>
        <v>0.008187444313338309</v>
      </c>
      <c r="ED20" s="61">
        <f t="shared" si="52"/>
        <v>0</v>
      </c>
      <c r="EE20" s="61">
        <f t="shared" si="53"/>
        <v>0</v>
      </c>
      <c r="EF20" s="61">
        <f t="shared" si="54"/>
        <v>0</v>
      </c>
      <c r="EG20" s="61">
        <f t="shared" si="55"/>
        <v>0</v>
      </c>
      <c r="EH20" s="61">
        <f t="shared" si="56"/>
        <v>0</v>
      </c>
      <c r="EI20" s="61">
        <f t="shared" si="57"/>
        <v>0.0001272753272286097</v>
      </c>
      <c r="EJ20" s="61">
        <f t="shared" si="58"/>
        <v>0</v>
      </c>
      <c r="EK20" s="61">
        <f t="shared" si="59"/>
        <v>0</v>
      </c>
      <c r="EL20" s="61">
        <f t="shared" si="60"/>
        <v>0</v>
      </c>
      <c r="EM20" s="61">
        <f t="shared" si="61"/>
        <v>0</v>
      </c>
      <c r="EN20" s="61">
        <f t="shared" si="62"/>
        <v>0.0006066380476246551</v>
      </c>
      <c r="EO20" s="61">
        <f t="shared" si="63"/>
        <v>0</v>
      </c>
      <c r="EP20" s="61">
        <f t="shared" si="64"/>
        <v>0.0003263394314015319</v>
      </c>
      <c r="EQ20" s="61">
        <f t="shared" si="65"/>
        <v>0</v>
      </c>
      <c r="ER20" s="61">
        <f t="shared" si="66"/>
        <v>0</v>
      </c>
      <c r="ES20" s="61">
        <f t="shared" si="67"/>
        <v>0.001518240769765932</v>
      </c>
      <c r="ET20" s="61">
        <f t="shared" si="68"/>
        <v>0.0005439077532450496</v>
      </c>
      <c r="EU20" s="61">
        <f t="shared" si="69"/>
        <v>0.0004700105614137918</v>
      </c>
      <c r="EV20" s="61"/>
      <c r="EW20" s="61">
        <f>AVERAGE(EH20:EU20)</f>
        <v>0.000256600849334255</v>
      </c>
      <c r="EX20" s="61">
        <f>AVERAGE(EB20:EC20)</f>
        <v>0.005836404650169913</v>
      </c>
      <c r="EY20" s="61">
        <f>AVERAGE(ED20:EG20)</f>
        <v>0</v>
      </c>
      <c r="EZ20" s="61">
        <f>AVERAGE(EW20:EY20)</f>
        <v>0.002031001833168056</v>
      </c>
      <c r="FA20" s="48" t="s">
        <v>124</v>
      </c>
      <c r="FB20" s="87" t="str">
        <f t="shared" si="70"/>
        <v>·</v>
      </c>
      <c r="FC20" s="87">
        <f t="shared" si="71"/>
        <v>8.18744431333831</v>
      </c>
      <c r="FD20" s="87" t="str">
        <f t="shared" si="72"/>
        <v> </v>
      </c>
      <c r="FE20" s="87" t="str">
        <f t="shared" si="73"/>
        <v> </v>
      </c>
      <c r="FF20" s="87" t="str">
        <f t="shared" si="74"/>
        <v> </v>
      </c>
      <c r="FG20" s="87" t="str">
        <f t="shared" si="75"/>
        <v> </v>
      </c>
      <c r="FH20" s="87" t="str">
        <f t="shared" si="76"/>
        <v> </v>
      </c>
      <c r="FI20" s="87" t="str">
        <f t="shared" si="77"/>
        <v>·</v>
      </c>
      <c r="FJ20" s="87" t="str">
        <f t="shared" si="78"/>
        <v> </v>
      </c>
      <c r="FK20" s="87" t="str">
        <f t="shared" si="79"/>
        <v> </v>
      </c>
      <c r="FL20" s="87" t="str">
        <f t="shared" si="80"/>
        <v> </v>
      </c>
      <c r="FM20" s="87" t="str">
        <f t="shared" si="81"/>
        <v> </v>
      </c>
      <c r="FN20" s="87" t="str">
        <f t="shared" si="82"/>
        <v>·</v>
      </c>
      <c r="FO20" s="87" t="str">
        <f t="shared" si="83"/>
        <v> </v>
      </c>
      <c r="FP20" s="87" t="str">
        <f t="shared" si="84"/>
        <v>·</v>
      </c>
      <c r="FQ20" s="87" t="str">
        <f t="shared" si="85"/>
        <v> </v>
      </c>
      <c r="FR20" s="87" t="str">
        <f t="shared" si="86"/>
        <v> </v>
      </c>
      <c r="FS20" s="87" t="str">
        <f t="shared" si="87"/>
        <v>·</v>
      </c>
      <c r="FT20" s="87" t="str">
        <f t="shared" si="88"/>
        <v>·</v>
      </c>
      <c r="FU20" s="88" t="str">
        <f t="shared" si="89"/>
        <v>·</v>
      </c>
      <c r="FV20" s="67" t="s">
        <v>125</v>
      </c>
      <c r="FW20" s="68" t="s">
        <v>126</v>
      </c>
      <c r="FX20">
        <v>11</v>
      </c>
      <c r="FY20">
        <v>1</v>
      </c>
      <c r="FZ20">
        <v>165</v>
      </c>
      <c r="GA20">
        <v>196</v>
      </c>
      <c r="GB20">
        <v>223</v>
      </c>
      <c r="GC20">
        <v>243</v>
      </c>
      <c r="GD20">
        <v>285</v>
      </c>
      <c r="GE20">
        <v>228</v>
      </c>
      <c r="GF20">
        <v>291</v>
      </c>
      <c r="GG20">
        <v>296</v>
      </c>
      <c r="GH20">
        <v>300</v>
      </c>
      <c r="GI20">
        <v>305</v>
      </c>
      <c r="GJ20">
        <v>155</v>
      </c>
      <c r="GK20">
        <v>307</v>
      </c>
      <c r="GL20">
        <v>229</v>
      </c>
      <c r="GM20">
        <v>249</v>
      </c>
      <c r="GN20">
        <v>257</v>
      </c>
      <c r="GO20">
        <v>27</v>
      </c>
      <c r="GP20">
        <v>65</v>
      </c>
      <c r="GQ20">
        <v>71</v>
      </c>
      <c r="GR20">
        <v>12</v>
      </c>
      <c r="GS20">
        <v>41</v>
      </c>
    </row>
    <row r="21" spans="1:201" ht="10.5" customHeight="1">
      <c r="A21" s="54" t="s">
        <v>127</v>
      </c>
      <c r="B21" s="54">
        <v>1.105</v>
      </c>
      <c r="C21" s="54">
        <v>16</v>
      </c>
      <c r="D21" s="54">
        <v>117</v>
      </c>
      <c r="E21" s="54">
        <v>3</v>
      </c>
      <c r="F21" s="54">
        <v>7</v>
      </c>
      <c r="G21" s="54">
        <v>6</v>
      </c>
      <c r="H21" s="54">
        <v>4</v>
      </c>
      <c r="I21" s="54">
        <v>3</v>
      </c>
      <c r="J21" s="54">
        <v>1</v>
      </c>
      <c r="K21" s="54">
        <v>16</v>
      </c>
      <c r="L21" s="54">
        <v>16</v>
      </c>
      <c r="M21" s="54">
        <v>13</v>
      </c>
      <c r="N21" s="54">
        <v>9</v>
      </c>
      <c r="O21" s="54">
        <v>1</v>
      </c>
      <c r="P21" s="54">
        <v>5</v>
      </c>
      <c r="Q21" s="54">
        <v>2</v>
      </c>
      <c r="R21" s="54">
        <v>6</v>
      </c>
      <c r="S21" s="54">
        <v>6</v>
      </c>
      <c r="T21" s="54">
        <v>8</v>
      </c>
      <c r="U21" s="54">
        <v>4</v>
      </c>
      <c r="V21" s="54">
        <v>7</v>
      </c>
      <c r="W21" s="54">
        <f t="shared" si="4"/>
        <v>250</v>
      </c>
      <c r="X21" s="55">
        <v>0.31793085725252784</v>
      </c>
      <c r="Y21" s="54"/>
      <c r="Z21" s="54"/>
      <c r="AA21" s="54" t="s">
        <v>127</v>
      </c>
      <c r="AB21" s="54">
        <v>1.105</v>
      </c>
      <c r="AC21" s="55">
        <f t="shared" si="5"/>
        <v>0.0003359387939278569</v>
      </c>
      <c r="AD21" s="55">
        <f t="shared" si="6"/>
        <v>0.0068423641761470155</v>
      </c>
      <c r="AE21" s="55">
        <f t="shared" si="7"/>
        <v>0.0010163553497159188</v>
      </c>
      <c r="AF21" s="55">
        <f t="shared" si="8"/>
        <v>0.002093065796138909</v>
      </c>
      <c r="AG21" s="55">
        <f t="shared" si="9"/>
        <v>0.0019384080348913446</v>
      </c>
      <c r="AH21" s="55">
        <f t="shared" si="10"/>
        <v>0.0010251462340951578</v>
      </c>
      <c r="AI21" s="55">
        <f t="shared" si="11"/>
        <v>0.0010569685313525882</v>
      </c>
      <c r="AJ21" s="55">
        <f t="shared" si="12"/>
        <v>0.0001272753272286097</v>
      </c>
      <c r="AK21" s="55">
        <f t="shared" si="13"/>
        <v>0.0022350041084634345</v>
      </c>
      <c r="AL21" s="55">
        <f t="shared" si="14"/>
        <v>0.011445354742879263</v>
      </c>
      <c r="AM21" s="55">
        <f t="shared" si="15"/>
        <v>0.012659968149582394</v>
      </c>
      <c r="AN21" s="55">
        <f t="shared" si="16"/>
        <v>0.0030562347188264056</v>
      </c>
      <c r="AO21" s="55">
        <f t="shared" si="17"/>
        <v>0.0006066380476246551</v>
      </c>
      <c r="AP21" s="55">
        <f t="shared" si="18"/>
        <v>0.0006233952156984117</v>
      </c>
      <c r="AQ21" s="55">
        <f t="shared" si="19"/>
        <v>0.0006526788628030638</v>
      </c>
      <c r="AR21" s="55">
        <f t="shared" si="20"/>
        <v>0.0023599147654314134</v>
      </c>
      <c r="AS21" s="55">
        <f t="shared" si="21"/>
        <v>0.0029086678301337983</v>
      </c>
      <c r="AT21" s="55">
        <f t="shared" si="22"/>
        <v>0.0012145926158127456</v>
      </c>
      <c r="AU21" s="55">
        <f t="shared" si="23"/>
        <v>0.0021756310129801984</v>
      </c>
      <c r="AV21" s="55">
        <f t="shared" si="24"/>
        <v>0.0032900739298965427</v>
      </c>
      <c r="AW21" s="55"/>
      <c r="AX21" s="55">
        <f t="shared" si="25"/>
        <v>0.0031723141327652518</v>
      </c>
      <c r="AY21" s="55">
        <f t="shared" si="26"/>
        <v>0.003589151485037436</v>
      </c>
      <c r="AZ21" s="55">
        <f t="shared" si="27"/>
        <v>0.0015182438537103323</v>
      </c>
      <c r="BA21" s="55">
        <f t="shared" si="28"/>
        <v>0.0027599031571710064</v>
      </c>
      <c r="BB21" s="54"/>
      <c r="BC21" s="59">
        <v>1.105</v>
      </c>
      <c r="BD21" s="60" t="s">
        <v>128</v>
      </c>
      <c r="BE21" s="97" t="str">
        <f t="shared" si="29"/>
        <v>·</v>
      </c>
      <c r="BF21" s="87">
        <f t="shared" si="30"/>
        <v>6.842364176147016</v>
      </c>
      <c r="BG21" s="87" t="str">
        <f t="shared" si="31"/>
        <v>·</v>
      </c>
      <c r="BH21" s="87" t="str">
        <f t="shared" si="32"/>
        <v>·</v>
      </c>
      <c r="BI21" s="87" t="str">
        <f t="shared" si="33"/>
        <v>·</v>
      </c>
      <c r="BJ21" s="87" t="str">
        <f t="shared" si="34"/>
        <v>·</v>
      </c>
      <c r="BK21" s="87" t="str">
        <f t="shared" si="35"/>
        <v>·</v>
      </c>
      <c r="BL21" s="87" t="str">
        <f t="shared" si="36"/>
        <v>·</v>
      </c>
      <c r="BM21" s="87" t="str">
        <f t="shared" si="37"/>
        <v>·</v>
      </c>
      <c r="BN21" s="87">
        <f t="shared" si="38"/>
        <v>11.445354742879264</v>
      </c>
      <c r="BO21" s="87">
        <f t="shared" si="39"/>
        <v>12.659968149582394</v>
      </c>
      <c r="BP21" s="87">
        <f t="shared" si="40"/>
        <v>3.056234718826406</v>
      </c>
      <c r="BQ21" s="87" t="str">
        <f t="shared" si="41"/>
        <v>·</v>
      </c>
      <c r="BR21" s="87" t="str">
        <f t="shared" si="42"/>
        <v>·</v>
      </c>
      <c r="BS21" s="87" t="str">
        <f t="shared" si="43"/>
        <v>·</v>
      </c>
      <c r="BT21" s="87" t="str">
        <f t="shared" si="44"/>
        <v>·</v>
      </c>
      <c r="BU21" s="87">
        <f t="shared" si="45"/>
        <v>2.9086678301337985</v>
      </c>
      <c r="BV21" s="87" t="str">
        <f t="shared" si="46"/>
        <v>·</v>
      </c>
      <c r="BW21" s="87" t="str">
        <f t="shared" si="47"/>
        <v>·</v>
      </c>
      <c r="BX21" s="87" t="str">
        <f t="shared" si="48"/>
        <v>·</v>
      </c>
      <c r="BY21" s="98">
        <v>1.105</v>
      </c>
      <c r="BZ21" s="61"/>
      <c r="CA21" s="62">
        <v>1.105</v>
      </c>
      <c r="CB21" s="62">
        <v>76</v>
      </c>
      <c r="CC21" s="62">
        <v>4</v>
      </c>
      <c r="CD21" s="62">
        <v>33</v>
      </c>
      <c r="CE21" s="62">
        <v>20</v>
      </c>
      <c r="CF21" s="62">
        <v>26</v>
      </c>
      <c r="CG21" s="62">
        <v>37</v>
      </c>
      <c r="CH21" s="62">
        <v>48</v>
      </c>
      <c r="CI21" s="62">
        <v>126</v>
      </c>
      <c r="CJ21" s="62">
        <v>29</v>
      </c>
      <c r="CK21" s="62">
        <v>2</v>
      </c>
      <c r="CL21" s="62">
        <v>2</v>
      </c>
      <c r="CM21" s="62">
        <v>9</v>
      </c>
      <c r="CN21" s="62">
        <v>63</v>
      </c>
      <c r="CO21" s="62">
        <v>71</v>
      </c>
      <c r="CP21" s="62">
        <v>76</v>
      </c>
      <c r="CQ21" s="62">
        <v>11</v>
      </c>
      <c r="CR21" s="62">
        <v>9</v>
      </c>
      <c r="CS21" s="62">
        <v>33</v>
      </c>
      <c r="CT21" s="62">
        <v>23</v>
      </c>
      <c r="CU21" s="62">
        <v>11</v>
      </c>
      <c r="CV21" s="62"/>
      <c r="CW21" s="63"/>
      <c r="CX21" s="63"/>
      <c r="CY21" s="63"/>
      <c r="CZ21" s="62" t="s">
        <v>129</v>
      </c>
      <c r="DA21" s="62" t="s">
        <v>130</v>
      </c>
      <c r="DB21" s="62">
        <v>16</v>
      </c>
      <c r="DC21" s="62">
        <v>12</v>
      </c>
      <c r="DD21" s="62">
        <v>13</v>
      </c>
      <c r="DE21" s="62">
        <v>7</v>
      </c>
      <c r="DF21" s="62">
        <v>11</v>
      </c>
      <c r="DG21" s="62">
        <v>15</v>
      </c>
      <c r="DH21" s="62">
        <v>11</v>
      </c>
      <c r="DI21" s="62">
        <v>14</v>
      </c>
      <c r="DJ21" s="62">
        <v>16</v>
      </c>
      <c r="DK21" s="62">
        <v>2</v>
      </c>
      <c r="DL21" s="62">
        <v>1</v>
      </c>
      <c r="DM21" s="62">
        <v>6</v>
      </c>
      <c r="DN21" s="62">
        <v>5</v>
      </c>
      <c r="DO21" s="62">
        <v>13</v>
      </c>
      <c r="DP21" s="62">
        <v>6</v>
      </c>
      <c r="DQ21" s="62">
        <v>1</v>
      </c>
      <c r="DR21" s="62">
        <v>3</v>
      </c>
      <c r="DS21" s="62">
        <v>12</v>
      </c>
      <c r="DT21" s="62">
        <v>4</v>
      </c>
      <c r="DU21" s="62">
        <v>3</v>
      </c>
      <c r="DV21" s="62">
        <f t="shared" si="49"/>
        <v>171</v>
      </c>
      <c r="DW21" s="61">
        <v>0.20761263514573347</v>
      </c>
      <c r="DX21" s="62"/>
      <c r="DY21" s="62"/>
      <c r="DZ21" s="62" t="s">
        <v>129</v>
      </c>
      <c r="EA21" s="62">
        <v>3.28</v>
      </c>
      <c r="EB21" s="61">
        <f t="shared" si="50"/>
        <v>0.0003359387939278569</v>
      </c>
      <c r="EC21" s="61">
        <f t="shared" si="51"/>
        <v>0.0007017809411432837</v>
      </c>
      <c r="ED21" s="61">
        <f t="shared" si="52"/>
        <v>0.004404206515435648</v>
      </c>
      <c r="EE21" s="61">
        <f t="shared" si="53"/>
        <v>0.002093065796138909</v>
      </c>
      <c r="EF21" s="64">
        <f t="shared" si="54"/>
        <v>0.003553748063967465</v>
      </c>
      <c r="EG21" s="61">
        <f t="shared" si="55"/>
        <v>0.003844298377856841</v>
      </c>
      <c r="EH21" s="61">
        <f t="shared" si="56"/>
        <v>0.003875551281626156</v>
      </c>
      <c r="EI21" s="61">
        <f t="shared" si="57"/>
        <v>0.0017818545812005359</v>
      </c>
      <c r="EJ21" s="61">
        <f t="shared" si="58"/>
        <v>0.0022350041084634345</v>
      </c>
      <c r="EK21" s="61">
        <f t="shared" si="59"/>
        <v>0.0014306693428599079</v>
      </c>
      <c r="EL21" s="61">
        <f t="shared" si="60"/>
        <v>0.0009738437038140303</v>
      </c>
      <c r="EM21" s="61">
        <f t="shared" si="61"/>
        <v>0.002037489812550937</v>
      </c>
      <c r="EN21" s="61">
        <f t="shared" si="62"/>
        <v>0.0030331902381232757</v>
      </c>
      <c r="EO21" s="61">
        <f t="shared" si="63"/>
        <v>0.0016208275608158703</v>
      </c>
      <c r="EP21" s="61">
        <f t="shared" si="64"/>
        <v>0.001958036588409191</v>
      </c>
      <c r="EQ21" s="61">
        <f t="shared" si="65"/>
        <v>0.0003933191275719022</v>
      </c>
      <c r="ER21" s="61">
        <f t="shared" si="66"/>
        <v>0.0014543339150668991</v>
      </c>
      <c r="ES21" s="61">
        <f t="shared" si="67"/>
        <v>0.0018218889237191184</v>
      </c>
      <c r="ET21" s="61">
        <f t="shared" si="68"/>
        <v>0.0021756310129801984</v>
      </c>
      <c r="EU21" s="61">
        <f t="shared" si="69"/>
        <v>0.0014100316842413753</v>
      </c>
      <c r="EV21" s="61"/>
      <c r="EW21" s="61">
        <f>AVERAGE(EH21:EU21)</f>
        <v>0.0018715479915316308</v>
      </c>
      <c r="EX21" s="61">
        <f>AVERAGE(EB21:EC21)</f>
        <v>0.0005188598675355703</v>
      </c>
      <c r="EY21" s="61">
        <f>AVERAGE(ED21:EG21)</f>
        <v>0.0034738296883497157</v>
      </c>
      <c r="EZ21" s="61">
        <f>AVERAGE(EW21:EY21)</f>
        <v>0.001954745849138972</v>
      </c>
      <c r="FA21" s="48" t="s">
        <v>130</v>
      </c>
      <c r="FB21" s="87" t="str">
        <f t="shared" si="70"/>
        <v>·</v>
      </c>
      <c r="FC21" s="87" t="str">
        <f t="shared" si="71"/>
        <v>·</v>
      </c>
      <c r="FD21" s="87">
        <f t="shared" si="72"/>
        <v>4.404206515435648</v>
      </c>
      <c r="FE21" s="87" t="str">
        <f t="shared" si="73"/>
        <v>·</v>
      </c>
      <c r="FF21" s="87" t="str">
        <f t="shared" si="74"/>
        <v>·</v>
      </c>
      <c r="FG21" s="87" t="str">
        <f t="shared" si="75"/>
        <v>·</v>
      </c>
      <c r="FH21" s="87" t="str">
        <f t="shared" si="76"/>
        <v>·</v>
      </c>
      <c r="FI21" s="87" t="str">
        <f t="shared" si="77"/>
        <v>·</v>
      </c>
      <c r="FJ21" s="87" t="str">
        <f t="shared" si="78"/>
        <v>·</v>
      </c>
      <c r="FK21" s="87" t="str">
        <f t="shared" si="79"/>
        <v>·</v>
      </c>
      <c r="FL21" s="87" t="str">
        <f t="shared" si="80"/>
        <v>·</v>
      </c>
      <c r="FM21" s="87" t="str">
        <f t="shared" si="81"/>
        <v>·</v>
      </c>
      <c r="FN21" s="87" t="str">
        <f t="shared" si="82"/>
        <v>·</v>
      </c>
      <c r="FO21" s="87" t="str">
        <f t="shared" si="83"/>
        <v>·</v>
      </c>
      <c r="FP21" s="87" t="str">
        <f t="shared" si="84"/>
        <v>·</v>
      </c>
      <c r="FQ21" s="87" t="str">
        <f t="shared" si="85"/>
        <v>·</v>
      </c>
      <c r="FR21" s="87" t="str">
        <f t="shared" si="86"/>
        <v>·</v>
      </c>
      <c r="FS21" s="87" t="str">
        <f t="shared" si="87"/>
        <v>·</v>
      </c>
      <c r="FT21" s="87" t="str">
        <f t="shared" si="88"/>
        <v>·</v>
      </c>
      <c r="FU21" s="88" t="str">
        <f t="shared" si="89"/>
        <v>·</v>
      </c>
      <c r="FV21" s="67" t="s">
        <v>131</v>
      </c>
      <c r="FW21" s="68" t="s">
        <v>132</v>
      </c>
      <c r="FX21">
        <v>84</v>
      </c>
      <c r="FY21">
        <v>43</v>
      </c>
      <c r="FZ21">
        <v>10</v>
      </c>
      <c r="GA21">
        <v>16</v>
      </c>
      <c r="GB21">
        <v>12</v>
      </c>
      <c r="GC21">
        <v>12</v>
      </c>
      <c r="GD21">
        <v>11</v>
      </c>
      <c r="GE21">
        <v>26</v>
      </c>
      <c r="GF21">
        <v>23</v>
      </c>
      <c r="GG21">
        <v>26</v>
      </c>
      <c r="GH21">
        <v>39</v>
      </c>
      <c r="GI21">
        <v>16</v>
      </c>
      <c r="GJ21">
        <v>13</v>
      </c>
      <c r="GK21">
        <v>30</v>
      </c>
      <c r="GL21">
        <v>25</v>
      </c>
      <c r="GM21">
        <v>62</v>
      </c>
      <c r="GN21">
        <v>36</v>
      </c>
      <c r="GO21">
        <v>21</v>
      </c>
      <c r="GP21">
        <v>19</v>
      </c>
      <c r="GQ21">
        <v>24</v>
      </c>
      <c r="GR21">
        <v>31</v>
      </c>
      <c r="GS21">
        <v>18</v>
      </c>
    </row>
    <row r="22" spans="1:201" ht="10.5" customHeight="1" thickBot="1">
      <c r="A22" s="75" t="s">
        <v>133</v>
      </c>
      <c r="B22" s="76">
        <v>3.56</v>
      </c>
      <c r="C22" s="76">
        <v>175</v>
      </c>
      <c r="D22" s="76">
        <v>38</v>
      </c>
      <c r="E22" s="76">
        <v>1</v>
      </c>
      <c r="F22" s="76">
        <v>5</v>
      </c>
      <c r="G22" s="76">
        <v>2</v>
      </c>
      <c r="H22" s="76">
        <v>13</v>
      </c>
      <c r="I22" s="76">
        <v>3</v>
      </c>
      <c r="J22" s="76">
        <v>70</v>
      </c>
      <c r="K22" s="76">
        <v>33</v>
      </c>
      <c r="L22" s="76">
        <v>4</v>
      </c>
      <c r="M22" s="76">
        <v>4</v>
      </c>
      <c r="N22" s="76">
        <v>1</v>
      </c>
      <c r="O22" s="76">
        <v>9</v>
      </c>
      <c r="P22" s="76">
        <v>19</v>
      </c>
      <c r="Q22" s="76">
        <v>5</v>
      </c>
      <c r="R22" s="76">
        <v>2</v>
      </c>
      <c r="S22" s="76">
        <v>2</v>
      </c>
      <c r="T22" s="76">
        <v>24</v>
      </c>
      <c r="U22" s="76">
        <v>5</v>
      </c>
      <c r="V22" s="76">
        <v>3</v>
      </c>
      <c r="W22" s="76">
        <f t="shared" si="4"/>
        <v>418</v>
      </c>
      <c r="X22" s="77">
        <v>0.273612962583061</v>
      </c>
      <c r="Y22" s="76"/>
      <c r="Z22" s="76"/>
      <c r="AA22" s="76" t="s">
        <v>133</v>
      </c>
      <c r="AB22" s="76">
        <v>3.56</v>
      </c>
      <c r="AC22" s="77">
        <f t="shared" si="5"/>
        <v>0.003674330558585935</v>
      </c>
      <c r="AD22" s="77">
        <f t="shared" si="6"/>
        <v>0.002222306313620398</v>
      </c>
      <c r="AE22" s="77">
        <f t="shared" si="7"/>
        <v>0.0003387851165719729</v>
      </c>
      <c r="AF22" s="77">
        <f t="shared" si="8"/>
        <v>0.0014950469972420779</v>
      </c>
      <c r="AG22" s="77">
        <f t="shared" si="9"/>
        <v>0.0006461360116304482</v>
      </c>
      <c r="AH22" s="77">
        <f t="shared" si="10"/>
        <v>0.0033317252608092624</v>
      </c>
      <c r="AI22" s="77">
        <f t="shared" si="11"/>
        <v>0.0010569685313525882</v>
      </c>
      <c r="AJ22" s="77">
        <f t="shared" si="12"/>
        <v>0.008909272906002678</v>
      </c>
      <c r="AK22" s="77">
        <f t="shared" si="13"/>
        <v>0.004609695973705834</v>
      </c>
      <c r="AL22" s="77">
        <f t="shared" si="14"/>
        <v>0.0028613386857198157</v>
      </c>
      <c r="AM22" s="77">
        <f t="shared" si="15"/>
        <v>0.0038953748152561214</v>
      </c>
      <c r="AN22" s="77">
        <f t="shared" si="16"/>
        <v>0.00033958163542515616</v>
      </c>
      <c r="AO22" s="77">
        <f t="shared" si="17"/>
        <v>0.005459742428621897</v>
      </c>
      <c r="AP22" s="77">
        <f t="shared" si="18"/>
        <v>0.002368901819653964</v>
      </c>
      <c r="AQ22" s="77">
        <f t="shared" si="19"/>
        <v>0.0016316971570076594</v>
      </c>
      <c r="AR22" s="77">
        <f t="shared" si="20"/>
        <v>0.0007866382551438044</v>
      </c>
      <c r="AS22" s="77">
        <f t="shared" si="21"/>
        <v>0.0009695559433779328</v>
      </c>
      <c r="AT22" s="77">
        <f t="shared" si="22"/>
        <v>0.0036437778474382367</v>
      </c>
      <c r="AU22" s="77">
        <f t="shared" si="23"/>
        <v>0.0027195387662252483</v>
      </c>
      <c r="AV22" s="77">
        <f t="shared" si="24"/>
        <v>0.0014100316842413753</v>
      </c>
      <c r="AW22" s="77"/>
      <c r="AX22" s="77">
        <f t="shared" si="25"/>
        <v>0.002904436889226594</v>
      </c>
      <c r="AY22" s="77">
        <f t="shared" si="26"/>
        <v>0.0029483184361031667</v>
      </c>
      <c r="AZ22" s="77">
        <f t="shared" si="27"/>
        <v>0.0014529233465634403</v>
      </c>
      <c r="BA22" s="77">
        <f t="shared" si="28"/>
        <v>0.0024352262239644004</v>
      </c>
      <c r="BB22" s="76"/>
      <c r="BC22" s="76">
        <v>3.56</v>
      </c>
      <c r="BD22" s="60" t="s">
        <v>104</v>
      </c>
      <c r="BE22" s="99" t="str">
        <f t="shared" si="29"/>
        <v>·</v>
      </c>
      <c r="BF22" s="100" t="str">
        <f t="shared" si="30"/>
        <v>·</v>
      </c>
      <c r="BG22" s="100" t="str">
        <f t="shared" si="31"/>
        <v>·</v>
      </c>
      <c r="BH22" s="100" t="str">
        <f t="shared" si="32"/>
        <v>·</v>
      </c>
      <c r="BI22" s="100" t="str">
        <f t="shared" si="33"/>
        <v>·</v>
      </c>
      <c r="BJ22" s="100" t="str">
        <f t="shared" si="34"/>
        <v>·</v>
      </c>
      <c r="BK22" s="100" t="str">
        <f t="shared" si="35"/>
        <v>·</v>
      </c>
      <c r="BL22" s="100">
        <f t="shared" si="36"/>
        <v>8.909272906002679</v>
      </c>
      <c r="BM22" s="100">
        <f t="shared" si="37"/>
        <v>4.609695973705834</v>
      </c>
      <c r="BN22" s="100" t="str">
        <f t="shared" si="38"/>
        <v>·</v>
      </c>
      <c r="BO22" s="100">
        <f t="shared" si="39"/>
        <v>3.895374815256121</v>
      </c>
      <c r="BP22" s="100" t="str">
        <f t="shared" si="40"/>
        <v>·</v>
      </c>
      <c r="BQ22" s="100">
        <f t="shared" si="41"/>
        <v>5.4597424286218965</v>
      </c>
      <c r="BR22" s="100" t="str">
        <f t="shared" si="42"/>
        <v>·</v>
      </c>
      <c r="BS22" s="100" t="str">
        <f t="shared" si="43"/>
        <v>·</v>
      </c>
      <c r="BT22" s="100" t="str">
        <f t="shared" si="44"/>
        <v>·</v>
      </c>
      <c r="BU22" s="100" t="str">
        <f t="shared" si="45"/>
        <v>·</v>
      </c>
      <c r="BV22" s="100">
        <f t="shared" si="46"/>
        <v>3.6437778474382365</v>
      </c>
      <c r="BW22" s="100" t="str">
        <f t="shared" si="47"/>
        <v>·</v>
      </c>
      <c r="BX22" s="100" t="str">
        <f t="shared" si="48"/>
        <v>·</v>
      </c>
      <c r="BY22" s="101">
        <v>3.56</v>
      </c>
      <c r="BZ22" s="61"/>
      <c r="CA22" s="62">
        <v>3.56</v>
      </c>
      <c r="CB22" s="62">
        <v>11</v>
      </c>
      <c r="CC22" s="62">
        <v>12</v>
      </c>
      <c r="CD22" s="62">
        <v>76</v>
      </c>
      <c r="CE22" s="62">
        <v>30</v>
      </c>
      <c r="CF22" s="62">
        <v>52</v>
      </c>
      <c r="CG22" s="62">
        <v>17</v>
      </c>
      <c r="CH22" s="62">
        <v>44</v>
      </c>
      <c r="CI22" s="62">
        <v>3</v>
      </c>
      <c r="CJ22" s="62">
        <v>6</v>
      </c>
      <c r="CK22" s="62">
        <v>11</v>
      </c>
      <c r="CL22" s="62">
        <v>10</v>
      </c>
      <c r="CM22" s="62">
        <v>80</v>
      </c>
      <c r="CN22" s="62">
        <v>9</v>
      </c>
      <c r="CO22" s="62">
        <v>18</v>
      </c>
      <c r="CP22" s="62">
        <v>28</v>
      </c>
      <c r="CQ22" s="62">
        <v>36</v>
      </c>
      <c r="CR22" s="62">
        <v>44</v>
      </c>
      <c r="CS22" s="62">
        <v>9</v>
      </c>
      <c r="CT22" s="62">
        <v>14</v>
      </c>
      <c r="CU22" s="62">
        <v>27</v>
      </c>
      <c r="CV22" s="62"/>
      <c r="CW22" s="63">
        <v>2</v>
      </c>
      <c r="CX22" s="63"/>
      <c r="CY22" s="63">
        <v>1</v>
      </c>
      <c r="CZ22" s="62" t="s">
        <v>134</v>
      </c>
      <c r="DA22" s="62" t="s">
        <v>135</v>
      </c>
      <c r="DB22" s="62">
        <v>540</v>
      </c>
      <c r="DC22" s="62">
        <v>0</v>
      </c>
      <c r="DD22" s="62">
        <v>0</v>
      </c>
      <c r="DE22" s="62">
        <v>0</v>
      </c>
      <c r="DF22" s="62">
        <v>0</v>
      </c>
      <c r="DG22" s="62">
        <v>0</v>
      </c>
      <c r="DH22" s="62">
        <v>0</v>
      </c>
      <c r="DI22" s="62">
        <v>0</v>
      </c>
      <c r="DJ22" s="62">
        <v>1</v>
      </c>
      <c r="DK22" s="62">
        <v>1</v>
      </c>
      <c r="DL22" s="62">
        <v>0</v>
      </c>
      <c r="DM22" s="62">
        <v>0</v>
      </c>
      <c r="DN22" s="62">
        <v>0</v>
      </c>
      <c r="DO22" s="62">
        <v>0</v>
      </c>
      <c r="DP22" s="62">
        <v>0</v>
      </c>
      <c r="DQ22" s="62">
        <v>1</v>
      </c>
      <c r="DR22" s="62">
        <v>0</v>
      </c>
      <c r="DS22" s="62">
        <v>0</v>
      </c>
      <c r="DT22" s="62">
        <v>0</v>
      </c>
      <c r="DU22" s="62">
        <v>0</v>
      </c>
      <c r="DV22" s="62">
        <f t="shared" si="49"/>
        <v>543</v>
      </c>
      <c r="DW22" s="61">
        <v>0.07658317460127519</v>
      </c>
      <c r="DX22" s="62"/>
      <c r="DY22" s="62"/>
      <c r="DZ22" s="62" t="s">
        <v>134</v>
      </c>
      <c r="EA22" s="62">
        <v>4.97</v>
      </c>
      <c r="EB22" s="61">
        <f t="shared" si="50"/>
        <v>0.011337934295065171</v>
      </c>
      <c r="EC22" s="61">
        <f t="shared" si="51"/>
        <v>0</v>
      </c>
      <c r="ED22" s="64">
        <f t="shared" si="52"/>
        <v>0</v>
      </c>
      <c r="EE22" s="64">
        <f t="shared" si="53"/>
        <v>0</v>
      </c>
      <c r="EF22" s="61">
        <f t="shared" si="54"/>
        <v>0</v>
      </c>
      <c r="EG22" s="64">
        <f t="shared" si="55"/>
        <v>0</v>
      </c>
      <c r="EH22" s="61">
        <f t="shared" si="56"/>
        <v>0</v>
      </c>
      <c r="EI22" s="61">
        <f t="shared" si="57"/>
        <v>0</v>
      </c>
      <c r="EJ22" s="61">
        <f t="shared" si="58"/>
        <v>0.00013968775677896466</v>
      </c>
      <c r="EK22" s="61">
        <f t="shared" si="59"/>
        <v>0.0007153346714299539</v>
      </c>
      <c r="EL22" s="61">
        <f t="shared" si="60"/>
        <v>0</v>
      </c>
      <c r="EM22" s="61">
        <f t="shared" si="61"/>
        <v>0</v>
      </c>
      <c r="EN22" s="61">
        <f t="shared" si="62"/>
        <v>0</v>
      </c>
      <c r="EO22" s="61">
        <f t="shared" si="63"/>
        <v>0</v>
      </c>
      <c r="EP22" s="61">
        <f t="shared" si="64"/>
        <v>0</v>
      </c>
      <c r="EQ22" s="61">
        <f t="shared" si="65"/>
        <v>0.0003933191275719022</v>
      </c>
      <c r="ER22" s="61">
        <f t="shared" si="66"/>
        <v>0</v>
      </c>
      <c r="ES22" s="61">
        <f t="shared" si="67"/>
        <v>0</v>
      </c>
      <c r="ET22" s="61">
        <f t="shared" si="68"/>
        <v>0</v>
      </c>
      <c r="EU22" s="61">
        <f t="shared" si="69"/>
        <v>0</v>
      </c>
      <c r="EV22" s="61"/>
      <c r="EW22" s="61">
        <f>AVERAGE(EH22:EU22)</f>
        <v>8.916725398434433E-05</v>
      </c>
      <c r="EX22" s="61">
        <f>AVERAGE(EB22:EC22)</f>
        <v>0.0056689671475325856</v>
      </c>
      <c r="EY22" s="61">
        <f>AVERAGE(ED22:EG22)</f>
        <v>0</v>
      </c>
      <c r="EZ22" s="61">
        <f>AVERAGE(EW22:EY22)</f>
        <v>0.0019193781338389766</v>
      </c>
      <c r="FA22" s="73" t="s">
        <v>135</v>
      </c>
      <c r="FB22" s="78">
        <f t="shared" si="70"/>
        <v>11.337934295065171</v>
      </c>
      <c r="FC22" s="78" t="str">
        <f t="shared" si="71"/>
        <v> </v>
      </c>
      <c r="FD22" s="78" t="str">
        <f t="shared" si="72"/>
        <v> </v>
      </c>
      <c r="FE22" s="78" t="str">
        <f t="shared" si="73"/>
        <v> </v>
      </c>
      <c r="FF22" s="78" t="str">
        <f t="shared" si="74"/>
        <v> </v>
      </c>
      <c r="FG22" s="78" t="str">
        <f t="shared" si="75"/>
        <v> </v>
      </c>
      <c r="FH22" s="78" t="str">
        <f t="shared" si="76"/>
        <v> </v>
      </c>
      <c r="FI22" s="78" t="str">
        <f t="shared" si="77"/>
        <v> </v>
      </c>
      <c r="FJ22" s="78" t="str">
        <f t="shared" si="78"/>
        <v>·</v>
      </c>
      <c r="FK22" s="78" t="str">
        <f t="shared" si="79"/>
        <v>·</v>
      </c>
      <c r="FL22" s="78" t="str">
        <f t="shared" si="80"/>
        <v> </v>
      </c>
      <c r="FM22" s="78" t="str">
        <f t="shared" si="81"/>
        <v> </v>
      </c>
      <c r="FN22" s="78" t="str">
        <f t="shared" si="82"/>
        <v> </v>
      </c>
      <c r="FO22" s="78" t="str">
        <f t="shared" si="83"/>
        <v> </v>
      </c>
      <c r="FP22" s="78" t="str">
        <f t="shared" si="84"/>
        <v> </v>
      </c>
      <c r="FQ22" s="78" t="str">
        <f t="shared" si="85"/>
        <v>·</v>
      </c>
      <c r="FR22" s="78" t="str">
        <f t="shared" si="86"/>
        <v> </v>
      </c>
      <c r="FS22" s="78" t="str">
        <f t="shared" si="87"/>
        <v> </v>
      </c>
      <c r="FT22" s="78" t="str">
        <f t="shared" si="88"/>
        <v> </v>
      </c>
      <c r="FU22" s="111" t="str">
        <f t="shared" si="89"/>
        <v> </v>
      </c>
      <c r="FV22" s="67" t="s">
        <v>136</v>
      </c>
      <c r="FW22" s="68" t="s">
        <v>137</v>
      </c>
      <c r="FX22">
        <v>1</v>
      </c>
      <c r="FY22">
        <v>278</v>
      </c>
      <c r="FZ22">
        <v>306</v>
      </c>
      <c r="GA22">
        <v>317</v>
      </c>
      <c r="GB22">
        <v>322</v>
      </c>
      <c r="GC22">
        <v>329</v>
      </c>
      <c r="GD22">
        <v>351</v>
      </c>
      <c r="GE22">
        <v>370</v>
      </c>
      <c r="GF22">
        <v>267</v>
      </c>
      <c r="GG22">
        <v>112</v>
      </c>
      <c r="GH22">
        <v>119</v>
      </c>
      <c r="GI22">
        <v>213</v>
      </c>
      <c r="GJ22">
        <v>230</v>
      </c>
      <c r="GK22">
        <v>327</v>
      </c>
      <c r="GL22">
        <v>338</v>
      </c>
      <c r="GM22">
        <v>147</v>
      </c>
      <c r="GN22">
        <v>176</v>
      </c>
      <c r="GO22">
        <v>277</v>
      </c>
      <c r="GP22">
        <v>284</v>
      </c>
      <c r="GQ22">
        <v>289</v>
      </c>
      <c r="GR22">
        <v>4</v>
      </c>
      <c r="GS22">
        <v>60</v>
      </c>
    </row>
    <row r="23" spans="1:201" ht="10.5" customHeight="1" thickBot="1">
      <c r="A23" s="79" t="s">
        <v>138</v>
      </c>
      <c r="B23" s="80">
        <v>7.3</v>
      </c>
      <c r="C23" s="80">
        <v>556</v>
      </c>
      <c r="D23" s="80">
        <v>3</v>
      </c>
      <c r="E23" s="80">
        <v>0</v>
      </c>
      <c r="F23" s="80">
        <v>3</v>
      </c>
      <c r="G23" s="80">
        <v>0</v>
      </c>
      <c r="H23" s="80">
        <v>0</v>
      </c>
      <c r="I23" s="80">
        <v>0</v>
      </c>
      <c r="J23" s="80">
        <v>1</v>
      </c>
      <c r="K23" s="80">
        <v>2</v>
      </c>
      <c r="L23" s="80">
        <v>1</v>
      </c>
      <c r="M23" s="80">
        <v>1</v>
      </c>
      <c r="N23" s="80">
        <v>0</v>
      </c>
      <c r="O23" s="80">
        <v>1</v>
      </c>
      <c r="P23" s="80">
        <v>0</v>
      </c>
      <c r="Q23" s="80">
        <v>2</v>
      </c>
      <c r="R23" s="80">
        <v>2</v>
      </c>
      <c r="S23" s="80">
        <v>0</v>
      </c>
      <c r="T23" s="80">
        <v>1</v>
      </c>
      <c r="U23" s="80">
        <v>0</v>
      </c>
      <c r="V23" s="80">
        <v>0</v>
      </c>
      <c r="W23" s="80">
        <f t="shared" si="4"/>
        <v>573</v>
      </c>
      <c r="X23" s="81">
        <v>0.10028710659087987</v>
      </c>
      <c r="Y23" s="80"/>
      <c r="Z23" s="80"/>
      <c r="AA23" s="80" t="s">
        <v>138</v>
      </c>
      <c r="AB23" s="80">
        <v>7.3</v>
      </c>
      <c r="AC23" s="81">
        <f t="shared" si="5"/>
        <v>0.011673873088993028</v>
      </c>
      <c r="AD23" s="81">
        <f t="shared" si="6"/>
        <v>0.00017544523528582092</v>
      </c>
      <c r="AE23" s="81">
        <f t="shared" si="7"/>
        <v>0</v>
      </c>
      <c r="AF23" s="81">
        <f t="shared" si="8"/>
        <v>0.0008970281983452468</v>
      </c>
      <c r="AG23" s="81">
        <f t="shared" si="9"/>
        <v>0</v>
      </c>
      <c r="AH23" s="81">
        <f t="shared" si="10"/>
        <v>0</v>
      </c>
      <c r="AI23" s="81">
        <f t="shared" si="11"/>
        <v>0</v>
      </c>
      <c r="AJ23" s="81">
        <f t="shared" si="12"/>
        <v>0.0001272753272286097</v>
      </c>
      <c r="AK23" s="81">
        <f t="shared" si="13"/>
        <v>0.0002793755135579293</v>
      </c>
      <c r="AL23" s="81">
        <f t="shared" si="14"/>
        <v>0.0007153346714299539</v>
      </c>
      <c r="AM23" s="81">
        <f t="shared" si="15"/>
        <v>0.0009738437038140303</v>
      </c>
      <c r="AN23" s="81">
        <f t="shared" si="16"/>
        <v>0</v>
      </c>
      <c r="AO23" s="81">
        <f t="shared" si="17"/>
        <v>0.0006066380476246551</v>
      </c>
      <c r="AP23" s="81">
        <f t="shared" si="18"/>
        <v>0</v>
      </c>
      <c r="AQ23" s="81">
        <f t="shared" si="19"/>
        <v>0.0006526788628030638</v>
      </c>
      <c r="AR23" s="81">
        <f t="shared" si="20"/>
        <v>0.0007866382551438044</v>
      </c>
      <c r="AS23" s="81">
        <f t="shared" si="21"/>
        <v>0</v>
      </c>
      <c r="AT23" s="81">
        <f t="shared" si="22"/>
        <v>0.0001518240769765932</v>
      </c>
      <c r="AU23" s="81">
        <f t="shared" si="23"/>
        <v>0</v>
      </c>
      <c r="AV23" s="81">
        <f t="shared" si="24"/>
        <v>0</v>
      </c>
      <c r="AW23" s="81"/>
      <c r="AX23" s="81">
        <f t="shared" si="25"/>
        <v>0.00030668631846990287</v>
      </c>
      <c r="AY23" s="81">
        <f t="shared" si="26"/>
        <v>0.005924659162139424</v>
      </c>
      <c r="AZ23" s="81">
        <f t="shared" si="27"/>
        <v>0.0002242570495863117</v>
      </c>
      <c r="BA23" s="81">
        <f t="shared" si="28"/>
        <v>0.0021518675100652127</v>
      </c>
      <c r="BB23" s="80"/>
      <c r="BC23" s="80">
        <v>7.3</v>
      </c>
      <c r="BD23" s="60" t="s">
        <v>139</v>
      </c>
      <c r="BE23" s="102">
        <f t="shared" si="29"/>
        <v>11.673873088993027</v>
      </c>
      <c r="BF23" s="103" t="str">
        <f t="shared" si="30"/>
        <v>·</v>
      </c>
      <c r="BG23" s="103" t="str">
        <f t="shared" si="31"/>
        <v> </v>
      </c>
      <c r="BH23" s="103" t="str">
        <f t="shared" si="32"/>
        <v>·</v>
      </c>
      <c r="BI23" s="103" t="str">
        <f t="shared" si="33"/>
        <v> </v>
      </c>
      <c r="BJ23" s="103" t="str">
        <f t="shared" si="34"/>
        <v> </v>
      </c>
      <c r="BK23" s="103" t="str">
        <f t="shared" si="35"/>
        <v> </v>
      </c>
      <c r="BL23" s="103" t="str">
        <f t="shared" si="36"/>
        <v>·</v>
      </c>
      <c r="BM23" s="103" t="str">
        <f t="shared" si="37"/>
        <v>·</v>
      </c>
      <c r="BN23" s="103" t="str">
        <f t="shared" si="38"/>
        <v>·</v>
      </c>
      <c r="BO23" s="103" t="str">
        <f t="shared" si="39"/>
        <v>·</v>
      </c>
      <c r="BP23" s="103" t="str">
        <f t="shared" si="40"/>
        <v> </v>
      </c>
      <c r="BQ23" s="103" t="str">
        <f t="shared" si="41"/>
        <v>·</v>
      </c>
      <c r="BR23" s="103" t="str">
        <f t="shared" si="42"/>
        <v> </v>
      </c>
      <c r="BS23" s="103" t="str">
        <f t="shared" si="43"/>
        <v>·</v>
      </c>
      <c r="BT23" s="103" t="str">
        <f t="shared" si="44"/>
        <v>·</v>
      </c>
      <c r="BU23" s="103" t="str">
        <f t="shared" si="45"/>
        <v> </v>
      </c>
      <c r="BV23" s="103" t="str">
        <f t="shared" si="46"/>
        <v>·</v>
      </c>
      <c r="BW23" s="103" t="str">
        <f t="shared" si="47"/>
        <v> </v>
      </c>
      <c r="BX23" s="103" t="str">
        <f t="shared" si="48"/>
        <v> </v>
      </c>
      <c r="BY23" s="104">
        <v>7.3</v>
      </c>
      <c r="BZ23" s="61"/>
      <c r="CA23" s="62">
        <v>7.3</v>
      </c>
      <c r="CB23" s="62">
        <v>2</v>
      </c>
      <c r="CC23" s="62">
        <v>104</v>
      </c>
      <c r="CD23" s="62">
        <v>166</v>
      </c>
      <c r="CE23" s="62">
        <v>49</v>
      </c>
      <c r="CF23" s="62">
        <v>138</v>
      </c>
      <c r="CG23" s="62">
        <v>166</v>
      </c>
      <c r="CH23" s="62">
        <v>203</v>
      </c>
      <c r="CI23" s="62">
        <v>179</v>
      </c>
      <c r="CJ23" s="62">
        <v>145</v>
      </c>
      <c r="CK23" s="62">
        <v>71</v>
      </c>
      <c r="CL23" s="62">
        <v>66</v>
      </c>
      <c r="CM23" s="62">
        <v>161</v>
      </c>
      <c r="CN23" s="62">
        <v>124</v>
      </c>
      <c r="CO23" s="62">
        <v>232</v>
      </c>
      <c r="CP23" s="62">
        <v>102</v>
      </c>
      <c r="CQ23" s="62">
        <v>52</v>
      </c>
      <c r="CR23" s="62">
        <v>127</v>
      </c>
      <c r="CS23" s="62">
        <v>160</v>
      </c>
      <c r="CT23" s="62">
        <v>181</v>
      </c>
      <c r="CU23" s="62">
        <v>188</v>
      </c>
      <c r="CV23" s="62"/>
      <c r="CW23" s="63">
        <v>1</v>
      </c>
      <c r="CX23" s="63"/>
      <c r="CY23" s="63">
        <v>1</v>
      </c>
      <c r="CZ23" s="62" t="s">
        <v>140</v>
      </c>
      <c r="DA23" s="62" t="s">
        <v>141</v>
      </c>
      <c r="DB23" s="62">
        <v>14</v>
      </c>
      <c r="DC23" s="62">
        <v>1</v>
      </c>
      <c r="DD23" s="62">
        <v>3</v>
      </c>
      <c r="DE23" s="62">
        <v>12</v>
      </c>
      <c r="DF23" s="62">
        <v>5</v>
      </c>
      <c r="DG23" s="62">
        <v>9</v>
      </c>
      <c r="DH23" s="62">
        <v>5</v>
      </c>
      <c r="DI23" s="62">
        <v>15</v>
      </c>
      <c r="DJ23" s="62">
        <v>24</v>
      </c>
      <c r="DK23" s="62">
        <v>3</v>
      </c>
      <c r="DL23" s="62">
        <v>2</v>
      </c>
      <c r="DM23" s="62">
        <v>6</v>
      </c>
      <c r="DN23" s="62">
        <v>2</v>
      </c>
      <c r="DO23" s="62">
        <v>36</v>
      </c>
      <c r="DP23" s="62">
        <v>16</v>
      </c>
      <c r="DQ23" s="62">
        <v>9</v>
      </c>
      <c r="DR23" s="62">
        <v>7</v>
      </c>
      <c r="DS23" s="62">
        <v>26</v>
      </c>
      <c r="DT23" s="62">
        <v>8</v>
      </c>
      <c r="DU23" s="62">
        <v>8</v>
      </c>
      <c r="DV23" s="62">
        <f t="shared" si="49"/>
        <v>211</v>
      </c>
      <c r="DW23" s="61">
        <v>0.275718701125359</v>
      </c>
      <c r="DX23" s="62"/>
      <c r="DY23" s="62"/>
      <c r="DZ23" s="62" t="s">
        <v>140</v>
      </c>
      <c r="EA23" s="62">
        <v>1.4</v>
      </c>
      <c r="EB23" s="61">
        <f t="shared" si="50"/>
        <v>0.0002939464446868748</v>
      </c>
      <c r="EC23" s="61">
        <f t="shared" si="51"/>
        <v>5.848174509527364E-05</v>
      </c>
      <c r="ED23" s="61">
        <f t="shared" si="52"/>
        <v>0.0010163553497159188</v>
      </c>
      <c r="EE23" s="61">
        <f t="shared" si="53"/>
        <v>0.0035881127933809873</v>
      </c>
      <c r="EF23" s="61">
        <f t="shared" si="54"/>
        <v>0.0016153400290761205</v>
      </c>
      <c r="EG23" s="61">
        <f t="shared" si="55"/>
        <v>0.002306579026714105</v>
      </c>
      <c r="EH23" s="61">
        <f t="shared" si="56"/>
        <v>0.0017616142189209802</v>
      </c>
      <c r="EI23" s="61">
        <f t="shared" si="57"/>
        <v>0.0019091299084291456</v>
      </c>
      <c r="EJ23" s="61">
        <f t="shared" si="58"/>
        <v>0.003352506162695152</v>
      </c>
      <c r="EK23" s="61">
        <f t="shared" si="59"/>
        <v>0.002146004014289862</v>
      </c>
      <c r="EL23" s="61">
        <f t="shared" si="60"/>
        <v>0.0019476874076280607</v>
      </c>
      <c r="EM23" s="61">
        <f t="shared" si="61"/>
        <v>0.002037489812550937</v>
      </c>
      <c r="EN23" s="61">
        <f t="shared" si="62"/>
        <v>0.0012132760952493103</v>
      </c>
      <c r="EO23" s="61">
        <f t="shared" si="63"/>
        <v>0.004488445553028564</v>
      </c>
      <c r="EP23" s="61">
        <f t="shared" si="64"/>
        <v>0.00522143090242451</v>
      </c>
      <c r="EQ23" s="61">
        <f t="shared" si="65"/>
        <v>0.00353987214814712</v>
      </c>
      <c r="ER23" s="61">
        <f t="shared" si="66"/>
        <v>0.003393445801822765</v>
      </c>
      <c r="ES23" s="61">
        <f t="shared" si="67"/>
        <v>0.003947426001391423</v>
      </c>
      <c r="ET23" s="61">
        <f t="shared" si="68"/>
        <v>0.004351262025960397</v>
      </c>
      <c r="EU23" s="61">
        <f t="shared" si="69"/>
        <v>0.0037600844913103343</v>
      </c>
      <c r="EV23" s="61"/>
      <c r="EW23" s="61">
        <f>AVERAGE(EH23:EU23)</f>
        <v>0.0030764053245606114</v>
      </c>
      <c r="EX23" s="61">
        <f>AVERAGE(EB23:EC23)</f>
        <v>0.00017621409489107422</v>
      </c>
      <c r="EY23" s="61">
        <f>AVERAGE(ED23:EG23)</f>
        <v>0.002131596799721783</v>
      </c>
      <c r="EZ23" s="61">
        <f>AVERAGE(EW23:EY23)</f>
        <v>0.0017947387397244895</v>
      </c>
      <c r="FA23" s="82" t="s">
        <v>141</v>
      </c>
      <c r="FB23" s="113" t="str">
        <f t="shared" si="70"/>
        <v>·</v>
      </c>
      <c r="FC23" s="113" t="str">
        <f t="shared" si="71"/>
        <v>·</v>
      </c>
      <c r="FD23" s="113" t="str">
        <f t="shared" si="72"/>
        <v>·</v>
      </c>
      <c r="FE23" s="113">
        <f t="shared" si="73"/>
        <v>3.5881127933809873</v>
      </c>
      <c r="FF23" s="113" t="str">
        <f t="shared" si="74"/>
        <v>·</v>
      </c>
      <c r="FG23" s="113" t="str">
        <f t="shared" si="75"/>
        <v>·</v>
      </c>
      <c r="FH23" s="113" t="str">
        <f t="shared" si="76"/>
        <v>·</v>
      </c>
      <c r="FI23" s="113" t="str">
        <f t="shared" si="77"/>
        <v>·</v>
      </c>
      <c r="FJ23" s="113" t="str">
        <f t="shared" si="78"/>
        <v>·</v>
      </c>
      <c r="FK23" s="113" t="str">
        <f t="shared" si="79"/>
        <v>·</v>
      </c>
      <c r="FL23" s="113" t="str">
        <f t="shared" si="80"/>
        <v>·</v>
      </c>
      <c r="FM23" s="113" t="str">
        <f t="shared" si="81"/>
        <v>·</v>
      </c>
      <c r="FN23" s="113" t="str">
        <f t="shared" si="82"/>
        <v>·</v>
      </c>
      <c r="FO23" s="113">
        <f t="shared" si="83"/>
        <v>4.488445553028564</v>
      </c>
      <c r="FP23" s="113">
        <f t="shared" si="84"/>
        <v>5.22143090242451</v>
      </c>
      <c r="FQ23" s="113">
        <f t="shared" si="85"/>
        <v>3.53987214814712</v>
      </c>
      <c r="FR23" s="113">
        <f t="shared" si="86"/>
        <v>3.393445801822765</v>
      </c>
      <c r="FS23" s="113">
        <f t="shared" si="87"/>
        <v>3.947426001391423</v>
      </c>
      <c r="FT23" s="113">
        <f t="shared" si="88"/>
        <v>4.351262025960398</v>
      </c>
      <c r="FU23" s="114">
        <f t="shared" si="89"/>
        <v>3.760084491310334</v>
      </c>
      <c r="FV23" s="67" t="s">
        <v>142</v>
      </c>
      <c r="FW23" s="68" t="s">
        <v>143</v>
      </c>
      <c r="FX23">
        <v>89</v>
      </c>
      <c r="FY23">
        <v>183</v>
      </c>
      <c r="FZ23">
        <v>46</v>
      </c>
      <c r="GA23">
        <v>9</v>
      </c>
      <c r="GB23">
        <v>26</v>
      </c>
      <c r="GC23">
        <v>24</v>
      </c>
      <c r="GD23">
        <v>30</v>
      </c>
      <c r="GE23">
        <v>24</v>
      </c>
      <c r="GF23">
        <v>12</v>
      </c>
      <c r="GG23">
        <v>14</v>
      </c>
      <c r="GH23">
        <v>20</v>
      </c>
      <c r="GI23">
        <v>14</v>
      </c>
      <c r="GJ23">
        <v>32</v>
      </c>
      <c r="GK23">
        <v>7</v>
      </c>
      <c r="GL23">
        <v>5</v>
      </c>
      <c r="GM23">
        <v>5</v>
      </c>
      <c r="GN23">
        <v>5</v>
      </c>
      <c r="GO23">
        <v>6</v>
      </c>
      <c r="GP23">
        <v>5</v>
      </c>
      <c r="GQ23">
        <v>6</v>
      </c>
      <c r="GR23">
        <v>23</v>
      </c>
      <c r="GS23">
        <v>8</v>
      </c>
    </row>
    <row r="24" spans="1:201" ht="10.5" customHeight="1" thickBot="1">
      <c r="A24" s="79" t="s">
        <v>144</v>
      </c>
      <c r="B24" s="80">
        <v>2.51</v>
      </c>
      <c r="C24" s="80">
        <v>168</v>
      </c>
      <c r="D24" s="80">
        <v>140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1</v>
      </c>
      <c r="K24" s="80">
        <v>0</v>
      </c>
      <c r="L24" s="80">
        <v>0</v>
      </c>
      <c r="M24" s="80">
        <v>0</v>
      </c>
      <c r="N24" s="80">
        <v>0</v>
      </c>
      <c r="O24" s="80">
        <v>1</v>
      </c>
      <c r="P24" s="80">
        <v>0</v>
      </c>
      <c r="Q24" s="80">
        <v>1</v>
      </c>
      <c r="R24" s="80">
        <v>0</v>
      </c>
      <c r="S24" s="80">
        <v>0</v>
      </c>
      <c r="T24" s="80">
        <v>10</v>
      </c>
      <c r="U24" s="80">
        <v>1</v>
      </c>
      <c r="V24" s="80">
        <v>1</v>
      </c>
      <c r="W24" s="80">
        <f t="shared" si="4"/>
        <v>323</v>
      </c>
      <c r="X24" s="81">
        <v>0.10054203015300399</v>
      </c>
      <c r="Y24" s="80"/>
      <c r="Z24" s="80"/>
      <c r="AA24" s="80" t="s">
        <v>144</v>
      </c>
      <c r="AB24" s="80">
        <v>2.51</v>
      </c>
      <c r="AC24" s="81">
        <f t="shared" si="5"/>
        <v>0.0035273573362424974</v>
      </c>
      <c r="AD24" s="83">
        <f t="shared" si="6"/>
        <v>0.008187444313338309</v>
      </c>
      <c r="AE24" s="81">
        <f t="shared" si="7"/>
        <v>0</v>
      </c>
      <c r="AF24" s="81">
        <f t="shared" si="8"/>
        <v>0</v>
      </c>
      <c r="AG24" s="81">
        <f t="shared" si="9"/>
        <v>0</v>
      </c>
      <c r="AH24" s="81">
        <f t="shared" si="10"/>
        <v>0</v>
      </c>
      <c r="AI24" s="81">
        <f t="shared" si="11"/>
        <v>0</v>
      </c>
      <c r="AJ24" s="81">
        <f t="shared" si="12"/>
        <v>0.0001272753272286097</v>
      </c>
      <c r="AK24" s="81">
        <f t="shared" si="13"/>
        <v>0</v>
      </c>
      <c r="AL24" s="81">
        <f t="shared" si="14"/>
        <v>0</v>
      </c>
      <c r="AM24" s="81">
        <f t="shared" si="15"/>
        <v>0</v>
      </c>
      <c r="AN24" s="81">
        <f t="shared" si="16"/>
        <v>0</v>
      </c>
      <c r="AO24" s="81">
        <f t="shared" si="17"/>
        <v>0.0006066380476246551</v>
      </c>
      <c r="AP24" s="81">
        <f t="shared" si="18"/>
        <v>0</v>
      </c>
      <c r="AQ24" s="81">
        <f t="shared" si="19"/>
        <v>0.0003263394314015319</v>
      </c>
      <c r="AR24" s="81">
        <f t="shared" si="20"/>
        <v>0</v>
      </c>
      <c r="AS24" s="81">
        <f t="shared" si="21"/>
        <v>0</v>
      </c>
      <c r="AT24" s="81">
        <f t="shared" si="22"/>
        <v>0.001518240769765932</v>
      </c>
      <c r="AU24" s="81">
        <f t="shared" si="23"/>
        <v>0.0005439077532450496</v>
      </c>
      <c r="AV24" s="81">
        <f t="shared" si="24"/>
        <v>0.0004700105614137918</v>
      </c>
      <c r="AW24" s="81"/>
      <c r="AX24" s="81">
        <f t="shared" si="25"/>
        <v>0.000256600849334255</v>
      </c>
      <c r="AY24" s="81">
        <f t="shared" si="26"/>
        <v>0.005857400824790403</v>
      </c>
      <c r="AZ24" s="81">
        <f t="shared" si="27"/>
        <v>0</v>
      </c>
      <c r="BA24" s="81">
        <f t="shared" si="28"/>
        <v>0.0020380005580415525</v>
      </c>
      <c r="BB24" s="80"/>
      <c r="BC24" s="80">
        <v>2.51</v>
      </c>
      <c r="BD24" s="60" t="s">
        <v>145</v>
      </c>
      <c r="BE24" s="102" t="str">
        <f t="shared" si="29"/>
        <v>·</v>
      </c>
      <c r="BF24" s="103">
        <f t="shared" si="30"/>
        <v>8.18744431333831</v>
      </c>
      <c r="BG24" s="103" t="str">
        <f t="shared" si="31"/>
        <v> </v>
      </c>
      <c r="BH24" s="103" t="str">
        <f t="shared" si="32"/>
        <v> </v>
      </c>
      <c r="BI24" s="103" t="str">
        <f t="shared" si="33"/>
        <v> </v>
      </c>
      <c r="BJ24" s="103" t="str">
        <f t="shared" si="34"/>
        <v> </v>
      </c>
      <c r="BK24" s="103" t="str">
        <f t="shared" si="35"/>
        <v> </v>
      </c>
      <c r="BL24" s="103" t="str">
        <f t="shared" si="36"/>
        <v>·</v>
      </c>
      <c r="BM24" s="103" t="str">
        <f t="shared" si="37"/>
        <v> </v>
      </c>
      <c r="BN24" s="103" t="str">
        <f t="shared" si="38"/>
        <v> </v>
      </c>
      <c r="BO24" s="103" t="str">
        <f t="shared" si="39"/>
        <v> </v>
      </c>
      <c r="BP24" s="103" t="str">
        <f t="shared" si="40"/>
        <v> </v>
      </c>
      <c r="BQ24" s="103" t="str">
        <f t="shared" si="41"/>
        <v>·</v>
      </c>
      <c r="BR24" s="103" t="str">
        <f t="shared" si="42"/>
        <v> </v>
      </c>
      <c r="BS24" s="103" t="str">
        <f t="shared" si="43"/>
        <v>·</v>
      </c>
      <c r="BT24" s="103" t="str">
        <f t="shared" si="44"/>
        <v> </v>
      </c>
      <c r="BU24" s="103" t="str">
        <f t="shared" si="45"/>
        <v> </v>
      </c>
      <c r="BV24" s="103" t="str">
        <f t="shared" si="46"/>
        <v>·</v>
      </c>
      <c r="BW24" s="103" t="str">
        <f t="shared" si="47"/>
        <v>·</v>
      </c>
      <c r="BX24" s="103" t="str">
        <f t="shared" si="48"/>
        <v>·</v>
      </c>
      <c r="BY24" s="104">
        <v>2.51</v>
      </c>
      <c r="BZ24" s="61"/>
      <c r="CA24" s="62">
        <v>2.51</v>
      </c>
      <c r="CB24" s="62">
        <v>12</v>
      </c>
      <c r="CC24" s="62">
        <v>1</v>
      </c>
      <c r="CD24" s="62">
        <v>129</v>
      </c>
      <c r="CE24" s="62">
        <v>148</v>
      </c>
      <c r="CF24" s="62">
        <v>167</v>
      </c>
      <c r="CG24" s="62">
        <v>185</v>
      </c>
      <c r="CH24" s="62">
        <v>217</v>
      </c>
      <c r="CI24" s="62">
        <v>182</v>
      </c>
      <c r="CJ24" s="62">
        <v>216</v>
      </c>
      <c r="CK24" s="62">
        <v>220</v>
      </c>
      <c r="CL24" s="62">
        <v>221</v>
      </c>
      <c r="CM24" s="62">
        <v>224</v>
      </c>
      <c r="CN24" s="62">
        <v>133</v>
      </c>
      <c r="CO24" s="62">
        <v>233</v>
      </c>
      <c r="CP24" s="62">
        <v>181</v>
      </c>
      <c r="CQ24" s="62">
        <v>194</v>
      </c>
      <c r="CR24" s="62">
        <v>199</v>
      </c>
      <c r="CS24" s="62">
        <v>29</v>
      </c>
      <c r="CT24" s="62">
        <v>63</v>
      </c>
      <c r="CU24" s="62">
        <v>65</v>
      </c>
      <c r="CV24" s="62"/>
      <c r="CW24" s="63">
        <v>2</v>
      </c>
      <c r="CX24" s="63"/>
      <c r="CY24" s="63">
        <v>1</v>
      </c>
      <c r="CZ24" s="62" t="s">
        <v>146</v>
      </c>
      <c r="DA24" s="62" t="s">
        <v>147</v>
      </c>
      <c r="DB24" s="62">
        <v>452</v>
      </c>
      <c r="DC24" s="62">
        <v>1</v>
      </c>
      <c r="DD24" s="62">
        <v>1</v>
      </c>
      <c r="DE24" s="62">
        <v>0</v>
      </c>
      <c r="DF24" s="62">
        <v>1</v>
      </c>
      <c r="DG24" s="62">
        <v>1</v>
      </c>
      <c r="DH24" s="62">
        <v>0</v>
      </c>
      <c r="DI24" s="62">
        <v>1</v>
      </c>
      <c r="DJ24" s="62">
        <v>0</v>
      </c>
      <c r="DK24" s="62">
        <v>0</v>
      </c>
      <c r="DL24" s="62">
        <v>0</v>
      </c>
      <c r="DM24" s="62">
        <v>0</v>
      </c>
      <c r="DN24" s="62">
        <v>0</v>
      </c>
      <c r="DO24" s="62">
        <v>0</v>
      </c>
      <c r="DP24" s="62">
        <v>0</v>
      </c>
      <c r="DQ24" s="62">
        <v>1</v>
      </c>
      <c r="DR24" s="62">
        <v>0</v>
      </c>
      <c r="DS24" s="62">
        <v>1</v>
      </c>
      <c r="DT24" s="62">
        <v>1</v>
      </c>
      <c r="DU24" s="62">
        <v>0</v>
      </c>
      <c r="DV24" s="62">
        <f t="shared" si="49"/>
        <v>460</v>
      </c>
      <c r="DW24" s="61">
        <v>0.06974123850147963</v>
      </c>
      <c r="DX24" s="62"/>
      <c r="DY24" s="62"/>
      <c r="DZ24" s="62" t="s">
        <v>146</v>
      </c>
      <c r="EA24" s="62">
        <v>4.89</v>
      </c>
      <c r="EB24" s="61">
        <f t="shared" si="50"/>
        <v>0.009490270928461957</v>
      </c>
      <c r="EC24" s="61">
        <f t="shared" si="51"/>
        <v>5.848174509527364E-05</v>
      </c>
      <c r="ED24" s="61">
        <f t="shared" si="52"/>
        <v>0.0003387851165719729</v>
      </c>
      <c r="EE24" s="61">
        <f t="shared" si="53"/>
        <v>0</v>
      </c>
      <c r="EF24" s="61">
        <f t="shared" si="54"/>
        <v>0.0003230680058152241</v>
      </c>
      <c r="EG24" s="61">
        <f t="shared" si="55"/>
        <v>0.00025628655852378944</v>
      </c>
      <c r="EH24" s="61">
        <f t="shared" si="56"/>
        <v>0</v>
      </c>
      <c r="EI24" s="61">
        <f t="shared" si="57"/>
        <v>0.0001272753272286097</v>
      </c>
      <c r="EJ24" s="61">
        <f t="shared" si="58"/>
        <v>0</v>
      </c>
      <c r="EK24" s="61">
        <f t="shared" si="59"/>
        <v>0</v>
      </c>
      <c r="EL24" s="61">
        <f t="shared" si="60"/>
        <v>0</v>
      </c>
      <c r="EM24" s="61">
        <f t="shared" si="61"/>
        <v>0</v>
      </c>
      <c r="EN24" s="61">
        <f t="shared" si="62"/>
        <v>0</v>
      </c>
      <c r="EO24" s="61">
        <f t="shared" si="63"/>
        <v>0</v>
      </c>
      <c r="EP24" s="61">
        <f t="shared" si="64"/>
        <v>0</v>
      </c>
      <c r="EQ24" s="61">
        <f t="shared" si="65"/>
        <v>0.0003933191275719022</v>
      </c>
      <c r="ER24" s="61">
        <f t="shared" si="66"/>
        <v>0</v>
      </c>
      <c r="ES24" s="61">
        <f t="shared" si="67"/>
        <v>0.0001518240769765932</v>
      </c>
      <c r="ET24" s="61">
        <f t="shared" si="68"/>
        <v>0.0005439077532450496</v>
      </c>
      <c r="EU24" s="61">
        <f t="shared" si="69"/>
        <v>0</v>
      </c>
      <c r="EV24" s="61"/>
      <c r="EW24" s="61">
        <f>AVERAGE(EH24:EU24)</f>
        <v>8.688044893015391E-05</v>
      </c>
      <c r="EX24" s="61">
        <f>AVERAGE(EB24:EC24)</f>
        <v>0.004774376336778615</v>
      </c>
      <c r="EY24" s="61">
        <f>AVERAGE(ED24:EG24)</f>
        <v>0.00022953492022774658</v>
      </c>
      <c r="EZ24" s="61">
        <f>AVERAGE(EW24:EY24)</f>
        <v>0.001696930568645505</v>
      </c>
      <c r="FA24" s="82" t="s">
        <v>147</v>
      </c>
      <c r="FB24" s="113">
        <f t="shared" si="70"/>
        <v>9.490270928461957</v>
      </c>
      <c r="FC24" s="113" t="str">
        <f t="shared" si="71"/>
        <v>·</v>
      </c>
      <c r="FD24" s="113" t="str">
        <f t="shared" si="72"/>
        <v>·</v>
      </c>
      <c r="FE24" s="113" t="str">
        <f t="shared" si="73"/>
        <v> </v>
      </c>
      <c r="FF24" s="113" t="str">
        <f t="shared" si="74"/>
        <v>·</v>
      </c>
      <c r="FG24" s="113" t="str">
        <f t="shared" si="75"/>
        <v>·</v>
      </c>
      <c r="FH24" s="113" t="str">
        <f t="shared" si="76"/>
        <v> </v>
      </c>
      <c r="FI24" s="113" t="str">
        <f t="shared" si="77"/>
        <v>·</v>
      </c>
      <c r="FJ24" s="113" t="str">
        <f t="shared" si="78"/>
        <v> </v>
      </c>
      <c r="FK24" s="113" t="str">
        <f t="shared" si="79"/>
        <v> </v>
      </c>
      <c r="FL24" s="113" t="str">
        <f t="shared" si="80"/>
        <v> </v>
      </c>
      <c r="FM24" s="113" t="str">
        <f t="shared" si="81"/>
        <v> </v>
      </c>
      <c r="FN24" s="113" t="str">
        <f t="shared" si="82"/>
        <v> </v>
      </c>
      <c r="FO24" s="113" t="str">
        <f t="shared" si="83"/>
        <v> </v>
      </c>
      <c r="FP24" s="113" t="str">
        <f t="shared" si="84"/>
        <v> </v>
      </c>
      <c r="FQ24" s="113" t="str">
        <f t="shared" si="85"/>
        <v>·</v>
      </c>
      <c r="FR24" s="113" t="str">
        <f t="shared" si="86"/>
        <v> </v>
      </c>
      <c r="FS24" s="113" t="str">
        <f t="shared" si="87"/>
        <v>·</v>
      </c>
      <c r="FT24" s="113" t="str">
        <f t="shared" si="88"/>
        <v>·</v>
      </c>
      <c r="FU24" s="114" t="str">
        <f t="shared" si="89"/>
        <v> </v>
      </c>
      <c r="FV24" s="67" t="s">
        <v>148</v>
      </c>
      <c r="FW24" s="68" t="s">
        <v>149</v>
      </c>
      <c r="FX24">
        <v>3</v>
      </c>
      <c r="FY24">
        <v>185</v>
      </c>
      <c r="FZ24">
        <v>122</v>
      </c>
      <c r="GA24">
        <v>179</v>
      </c>
      <c r="GB24">
        <v>156</v>
      </c>
      <c r="GC24">
        <v>162</v>
      </c>
      <c r="GD24">
        <v>236</v>
      </c>
      <c r="GE24">
        <v>220</v>
      </c>
      <c r="GF24">
        <v>289</v>
      </c>
      <c r="GG24">
        <v>294</v>
      </c>
      <c r="GH24">
        <v>298</v>
      </c>
      <c r="GI24">
        <v>303</v>
      </c>
      <c r="GJ24">
        <v>311</v>
      </c>
      <c r="GK24">
        <v>358</v>
      </c>
      <c r="GL24">
        <v>367</v>
      </c>
      <c r="GM24">
        <v>148</v>
      </c>
      <c r="GN24">
        <v>177</v>
      </c>
      <c r="GO24">
        <v>205</v>
      </c>
      <c r="GP24">
        <v>141</v>
      </c>
      <c r="GQ24">
        <v>169</v>
      </c>
      <c r="GR24">
        <v>5</v>
      </c>
      <c r="GS24">
        <v>64</v>
      </c>
    </row>
    <row r="25" spans="1:201" ht="10.5" customHeight="1" thickBot="1">
      <c r="A25" s="79" t="s">
        <v>150</v>
      </c>
      <c r="B25" s="80">
        <v>2.29</v>
      </c>
      <c r="C25" s="80">
        <v>22</v>
      </c>
      <c r="D25" s="80">
        <v>15</v>
      </c>
      <c r="E25" s="80">
        <v>5</v>
      </c>
      <c r="F25" s="80">
        <v>7</v>
      </c>
      <c r="G25" s="80">
        <v>6</v>
      </c>
      <c r="H25" s="80">
        <v>2</v>
      </c>
      <c r="I25" s="80">
        <v>9</v>
      </c>
      <c r="J25" s="80">
        <v>12</v>
      </c>
      <c r="K25" s="80">
        <v>16</v>
      </c>
      <c r="L25" s="80">
        <v>8</v>
      </c>
      <c r="M25" s="80">
        <v>8</v>
      </c>
      <c r="N25" s="80">
        <v>8</v>
      </c>
      <c r="O25" s="80">
        <v>8</v>
      </c>
      <c r="P25" s="80">
        <v>19</v>
      </c>
      <c r="Q25" s="80">
        <v>11</v>
      </c>
      <c r="R25" s="80">
        <v>5</v>
      </c>
      <c r="S25" s="80">
        <v>6</v>
      </c>
      <c r="T25" s="80">
        <v>9</v>
      </c>
      <c r="U25" s="80">
        <v>8</v>
      </c>
      <c r="V25" s="80">
        <v>8</v>
      </c>
      <c r="W25" s="80">
        <f t="shared" si="4"/>
        <v>192</v>
      </c>
      <c r="X25" s="81">
        <v>0.28969239967780325</v>
      </c>
      <c r="Y25" s="80"/>
      <c r="Z25" s="80"/>
      <c r="AA25" s="80" t="s">
        <v>150</v>
      </c>
      <c r="AB25" s="80">
        <v>2.29</v>
      </c>
      <c r="AC25" s="81">
        <f t="shared" si="5"/>
        <v>0.0004619158416508032</v>
      </c>
      <c r="AD25" s="81">
        <f t="shared" si="6"/>
        <v>0.0008772261764291046</v>
      </c>
      <c r="AE25" s="81">
        <f t="shared" si="7"/>
        <v>0.0016939255828598647</v>
      </c>
      <c r="AF25" s="81">
        <f t="shared" si="8"/>
        <v>0.002093065796138909</v>
      </c>
      <c r="AG25" s="81">
        <f t="shared" si="9"/>
        <v>0.0019384080348913446</v>
      </c>
      <c r="AH25" s="81">
        <f t="shared" si="10"/>
        <v>0.0005125731170475789</v>
      </c>
      <c r="AI25" s="81">
        <f t="shared" si="11"/>
        <v>0.0031709055940577643</v>
      </c>
      <c r="AJ25" s="81">
        <f t="shared" si="12"/>
        <v>0.0015273039267433165</v>
      </c>
      <c r="AK25" s="81">
        <f t="shared" si="13"/>
        <v>0.0022350041084634345</v>
      </c>
      <c r="AL25" s="81">
        <f t="shared" si="14"/>
        <v>0.0057226773714396315</v>
      </c>
      <c r="AM25" s="81">
        <f t="shared" si="15"/>
        <v>0.007790749630512243</v>
      </c>
      <c r="AN25" s="81">
        <f t="shared" si="16"/>
        <v>0.0027166530834012493</v>
      </c>
      <c r="AO25" s="81">
        <f t="shared" si="17"/>
        <v>0.004853104380997241</v>
      </c>
      <c r="AP25" s="81">
        <f t="shared" si="18"/>
        <v>0.002368901819653964</v>
      </c>
      <c r="AQ25" s="81">
        <f t="shared" si="19"/>
        <v>0.0035897337454168505</v>
      </c>
      <c r="AR25" s="81">
        <f t="shared" si="20"/>
        <v>0.001966595637859511</v>
      </c>
      <c r="AS25" s="81">
        <f t="shared" si="21"/>
        <v>0.0029086678301337983</v>
      </c>
      <c r="AT25" s="81">
        <f t="shared" si="22"/>
        <v>0.0013664166927893388</v>
      </c>
      <c r="AU25" s="81">
        <f t="shared" si="23"/>
        <v>0.004351262025960397</v>
      </c>
      <c r="AV25" s="81">
        <f t="shared" si="24"/>
        <v>0.0037600844913103343</v>
      </c>
      <c r="AW25" s="81"/>
      <c r="AX25" s="81">
        <f t="shared" si="25"/>
        <v>0.003452004309909934</v>
      </c>
      <c r="AY25" s="81">
        <f t="shared" si="26"/>
        <v>0.0006695710090399539</v>
      </c>
      <c r="AZ25" s="81">
        <f t="shared" si="27"/>
        <v>0.0015594931327344243</v>
      </c>
      <c r="BA25" s="81">
        <f t="shared" si="28"/>
        <v>0.0018936894838947709</v>
      </c>
      <c r="BB25" s="80"/>
      <c r="BC25" s="80">
        <v>2.29</v>
      </c>
      <c r="BD25" s="60" t="s">
        <v>151</v>
      </c>
      <c r="BE25" s="102" t="str">
        <f t="shared" si="29"/>
        <v>·</v>
      </c>
      <c r="BF25" s="103" t="str">
        <f t="shared" si="30"/>
        <v>·</v>
      </c>
      <c r="BG25" s="103" t="str">
        <f t="shared" si="31"/>
        <v>·</v>
      </c>
      <c r="BH25" s="103" t="str">
        <f t="shared" si="32"/>
        <v>·</v>
      </c>
      <c r="BI25" s="103" t="str">
        <f t="shared" si="33"/>
        <v>·</v>
      </c>
      <c r="BJ25" s="103" t="str">
        <f t="shared" si="34"/>
        <v>·</v>
      </c>
      <c r="BK25" s="103" t="str">
        <f t="shared" si="35"/>
        <v>·</v>
      </c>
      <c r="BL25" s="103" t="str">
        <f t="shared" si="36"/>
        <v>·</v>
      </c>
      <c r="BM25" s="103" t="str">
        <f t="shared" si="37"/>
        <v>·</v>
      </c>
      <c r="BN25" s="103">
        <f t="shared" si="38"/>
        <v>5.722677371439632</v>
      </c>
      <c r="BO25" s="103">
        <f t="shared" si="39"/>
        <v>7.790749630512242</v>
      </c>
      <c r="BP25" s="103" t="str">
        <f t="shared" si="40"/>
        <v>·</v>
      </c>
      <c r="BQ25" s="103" t="str">
        <f t="shared" si="41"/>
        <v>·</v>
      </c>
      <c r="BR25" s="103" t="str">
        <f t="shared" si="42"/>
        <v>·</v>
      </c>
      <c r="BS25" s="103" t="str">
        <f t="shared" si="43"/>
        <v>·</v>
      </c>
      <c r="BT25" s="103" t="str">
        <f t="shared" si="44"/>
        <v>·</v>
      </c>
      <c r="BU25" s="103">
        <f t="shared" si="45"/>
        <v>2.9086678301337985</v>
      </c>
      <c r="BV25" s="103" t="str">
        <f t="shared" si="46"/>
        <v>·</v>
      </c>
      <c r="BW25" s="103">
        <f t="shared" si="47"/>
        <v>4.351262025960398</v>
      </c>
      <c r="BX25" s="103">
        <f t="shared" si="48"/>
        <v>3.760084491310334</v>
      </c>
      <c r="BY25" s="104">
        <v>2.29</v>
      </c>
      <c r="BZ25" s="61"/>
      <c r="CA25" s="62">
        <v>2.29</v>
      </c>
      <c r="CB25" s="62">
        <v>60</v>
      </c>
      <c r="CC25" s="62">
        <v>37</v>
      </c>
      <c r="CD25" s="62">
        <v>23</v>
      </c>
      <c r="CE25" s="62">
        <v>19</v>
      </c>
      <c r="CF25" s="62">
        <v>25</v>
      </c>
      <c r="CG25" s="62">
        <v>60</v>
      </c>
      <c r="CH25" s="62">
        <v>17</v>
      </c>
      <c r="CI25" s="62">
        <v>34</v>
      </c>
      <c r="CJ25" s="62">
        <v>28</v>
      </c>
      <c r="CK25" s="62">
        <v>7</v>
      </c>
      <c r="CL25" s="62">
        <v>5</v>
      </c>
      <c r="CM25" s="62">
        <v>11</v>
      </c>
      <c r="CN25" s="62">
        <v>11</v>
      </c>
      <c r="CO25" s="62">
        <v>19</v>
      </c>
      <c r="CP25" s="62">
        <v>17</v>
      </c>
      <c r="CQ25" s="62">
        <v>15</v>
      </c>
      <c r="CR25" s="62">
        <v>10</v>
      </c>
      <c r="CS25" s="62">
        <v>30</v>
      </c>
      <c r="CT25" s="62">
        <v>9</v>
      </c>
      <c r="CU25" s="62">
        <v>9</v>
      </c>
      <c r="CV25" s="62"/>
      <c r="CW25" s="63">
        <v>13</v>
      </c>
      <c r="CX25" s="63"/>
      <c r="CZ25" s="62" t="s">
        <v>152</v>
      </c>
      <c r="DA25" s="62" t="s">
        <v>153</v>
      </c>
      <c r="DB25" s="62">
        <v>48</v>
      </c>
      <c r="DC25" s="62">
        <v>41</v>
      </c>
      <c r="DD25" s="62">
        <v>21</v>
      </c>
      <c r="DE25" s="62">
        <v>0</v>
      </c>
      <c r="DF25" s="62">
        <v>2</v>
      </c>
      <c r="DG25" s="62">
        <v>0</v>
      </c>
      <c r="DH25" s="62">
        <v>25</v>
      </c>
      <c r="DI25" s="62">
        <v>0</v>
      </c>
      <c r="DJ25" s="62">
        <v>0</v>
      </c>
      <c r="DK25" s="62">
        <v>0</v>
      </c>
      <c r="DL25" s="62">
        <v>0</v>
      </c>
      <c r="DM25" s="62">
        <v>0</v>
      </c>
      <c r="DN25" s="62">
        <v>0</v>
      </c>
      <c r="DO25" s="62">
        <v>0</v>
      </c>
      <c r="DP25" s="62">
        <v>0</v>
      </c>
      <c r="DQ25" s="62">
        <v>4</v>
      </c>
      <c r="DR25" s="62">
        <v>0</v>
      </c>
      <c r="DS25" s="62">
        <v>33</v>
      </c>
      <c r="DT25" s="62">
        <v>0</v>
      </c>
      <c r="DU25" s="62">
        <v>0</v>
      </c>
      <c r="DV25" s="62">
        <f t="shared" si="49"/>
        <v>174</v>
      </c>
      <c r="DW25" s="61">
        <v>0.13709845907106852</v>
      </c>
      <c r="DX25" s="62"/>
      <c r="DY25" s="62"/>
      <c r="DZ25" s="62" t="s">
        <v>152</v>
      </c>
      <c r="EA25" s="62">
        <v>2.29</v>
      </c>
      <c r="EB25" s="61">
        <f t="shared" si="50"/>
        <v>0.0010078163817835706</v>
      </c>
      <c r="EC25" s="61">
        <f t="shared" si="51"/>
        <v>0.002397751548906219</v>
      </c>
      <c r="ED25" s="61">
        <f t="shared" si="52"/>
        <v>0.007114487448011432</v>
      </c>
      <c r="EE25" s="61">
        <f t="shared" si="53"/>
        <v>0</v>
      </c>
      <c r="EF25" s="61">
        <f t="shared" si="54"/>
        <v>0.0006461360116304482</v>
      </c>
      <c r="EG25" s="61">
        <f t="shared" si="55"/>
        <v>0</v>
      </c>
      <c r="EH25" s="61">
        <f t="shared" si="56"/>
        <v>0.008808071094604901</v>
      </c>
      <c r="EI25" s="61">
        <f t="shared" si="57"/>
        <v>0</v>
      </c>
      <c r="EJ25" s="61">
        <f t="shared" si="58"/>
        <v>0</v>
      </c>
      <c r="EK25" s="61">
        <f t="shared" si="59"/>
        <v>0</v>
      </c>
      <c r="EL25" s="61">
        <f t="shared" si="60"/>
        <v>0</v>
      </c>
      <c r="EM25" s="61">
        <f t="shared" si="61"/>
        <v>0</v>
      </c>
      <c r="EN25" s="61">
        <f t="shared" si="62"/>
        <v>0</v>
      </c>
      <c r="EO25" s="61">
        <f t="shared" si="63"/>
        <v>0</v>
      </c>
      <c r="EP25" s="61">
        <f t="shared" si="64"/>
        <v>0</v>
      </c>
      <c r="EQ25" s="61">
        <f t="shared" si="65"/>
        <v>0.0015732765102876088</v>
      </c>
      <c r="ER25" s="61">
        <f t="shared" si="66"/>
        <v>0</v>
      </c>
      <c r="ES25" s="61">
        <f t="shared" si="67"/>
        <v>0.005010194540227575</v>
      </c>
      <c r="ET25" s="61">
        <f t="shared" si="68"/>
        <v>0</v>
      </c>
      <c r="EU25" s="61">
        <f t="shared" si="69"/>
        <v>0</v>
      </c>
      <c r="EV25" s="61"/>
      <c r="EW25" s="61">
        <f>AVERAGE(EH25:EU25)</f>
        <v>0.0010993958675085775</v>
      </c>
      <c r="EX25" s="61">
        <f>AVERAGE(EB25:EC25)</f>
        <v>0.001702783965344895</v>
      </c>
      <c r="EY25" s="61">
        <f>AVERAGE(ED25:EG25)</f>
        <v>0.00194015586491047</v>
      </c>
      <c r="EZ25" s="61">
        <f>AVERAGE(EW25:EY25)</f>
        <v>0.001580778565921314</v>
      </c>
      <c r="FA25" s="74" t="s">
        <v>153</v>
      </c>
      <c r="FB25" s="106" t="str">
        <f t="shared" si="70"/>
        <v>·</v>
      </c>
      <c r="FC25" s="106" t="str">
        <f t="shared" si="71"/>
        <v>·</v>
      </c>
      <c r="FD25" s="106">
        <f t="shared" si="72"/>
        <v>7.114487448011431</v>
      </c>
      <c r="FE25" s="106" t="str">
        <f t="shared" si="73"/>
        <v> </v>
      </c>
      <c r="FF25" s="106" t="str">
        <f t="shared" si="74"/>
        <v>·</v>
      </c>
      <c r="FG25" s="106" t="str">
        <f t="shared" si="75"/>
        <v> </v>
      </c>
      <c r="FH25" s="106">
        <f t="shared" si="76"/>
        <v>8.8080710946049</v>
      </c>
      <c r="FI25" s="106" t="str">
        <f t="shared" si="77"/>
        <v> </v>
      </c>
      <c r="FJ25" s="106" t="str">
        <f t="shared" si="78"/>
        <v> </v>
      </c>
      <c r="FK25" s="106" t="str">
        <f t="shared" si="79"/>
        <v> </v>
      </c>
      <c r="FL25" s="106" t="str">
        <f t="shared" si="80"/>
        <v> </v>
      </c>
      <c r="FM25" s="106" t="str">
        <f t="shared" si="81"/>
        <v> </v>
      </c>
      <c r="FN25" s="106" t="str">
        <f t="shared" si="82"/>
        <v> </v>
      </c>
      <c r="FO25" s="106" t="str">
        <f t="shared" si="83"/>
        <v> </v>
      </c>
      <c r="FP25" s="106" t="str">
        <f t="shared" si="84"/>
        <v> </v>
      </c>
      <c r="FQ25" s="106" t="str">
        <f t="shared" si="85"/>
        <v>·</v>
      </c>
      <c r="FR25" s="106" t="str">
        <f t="shared" si="86"/>
        <v> </v>
      </c>
      <c r="FS25" s="106">
        <f t="shared" si="87"/>
        <v>5.010194540227576</v>
      </c>
      <c r="FT25" s="106" t="str">
        <f t="shared" si="88"/>
        <v> </v>
      </c>
      <c r="FU25" s="112" t="str">
        <f t="shared" si="89"/>
        <v> </v>
      </c>
      <c r="FV25" s="67" t="s">
        <v>154</v>
      </c>
      <c r="FW25" s="68" t="s">
        <v>155</v>
      </c>
      <c r="FX25">
        <v>36</v>
      </c>
      <c r="FY25">
        <v>11</v>
      </c>
      <c r="FZ25">
        <v>4</v>
      </c>
      <c r="GA25">
        <v>156</v>
      </c>
      <c r="GB25">
        <v>84</v>
      </c>
      <c r="GC25">
        <v>191</v>
      </c>
      <c r="GD25">
        <v>4</v>
      </c>
      <c r="GE25">
        <v>254</v>
      </c>
      <c r="GF25">
        <v>302</v>
      </c>
      <c r="GG25">
        <v>307</v>
      </c>
      <c r="GH25">
        <v>311</v>
      </c>
      <c r="GI25">
        <v>316</v>
      </c>
      <c r="GJ25">
        <v>323</v>
      </c>
      <c r="GK25">
        <v>368</v>
      </c>
      <c r="GL25">
        <v>376</v>
      </c>
      <c r="GM25">
        <v>22</v>
      </c>
      <c r="GN25">
        <v>152</v>
      </c>
      <c r="GO25">
        <v>5</v>
      </c>
      <c r="GP25">
        <v>164</v>
      </c>
      <c r="GQ25">
        <v>177</v>
      </c>
      <c r="GR25">
        <v>28</v>
      </c>
      <c r="GS25">
        <v>28</v>
      </c>
    </row>
    <row r="26" spans="1:201" ht="10.5" customHeight="1">
      <c r="A26" s="84" t="s">
        <v>156</v>
      </c>
      <c r="B26" s="84">
        <v>4.105</v>
      </c>
      <c r="C26" s="84">
        <v>322</v>
      </c>
      <c r="D26" s="84">
        <v>1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f t="shared" si="4"/>
        <v>323</v>
      </c>
      <c r="X26" s="85">
        <v>0.041692437133989714</v>
      </c>
      <c r="Y26" s="84"/>
      <c r="Z26" s="84"/>
      <c r="AA26" s="84" t="s">
        <v>156</v>
      </c>
      <c r="AB26" s="84">
        <v>4.105</v>
      </c>
      <c r="AC26" s="85">
        <f t="shared" si="5"/>
        <v>0.00676076822779812</v>
      </c>
      <c r="AD26" s="85">
        <f t="shared" si="6"/>
        <v>5.848174509527364E-05</v>
      </c>
      <c r="AE26" s="85">
        <f t="shared" si="7"/>
        <v>0</v>
      </c>
      <c r="AF26" s="85">
        <f t="shared" si="8"/>
        <v>0</v>
      </c>
      <c r="AG26" s="85">
        <f t="shared" si="9"/>
        <v>0</v>
      </c>
      <c r="AH26" s="85">
        <f t="shared" si="10"/>
        <v>0</v>
      </c>
      <c r="AI26" s="85">
        <f t="shared" si="11"/>
        <v>0</v>
      </c>
      <c r="AJ26" s="85">
        <f t="shared" si="12"/>
        <v>0</v>
      </c>
      <c r="AK26" s="85">
        <f t="shared" si="13"/>
        <v>0</v>
      </c>
      <c r="AL26" s="85">
        <f t="shared" si="14"/>
        <v>0</v>
      </c>
      <c r="AM26" s="85">
        <f t="shared" si="15"/>
        <v>0</v>
      </c>
      <c r="AN26" s="85">
        <f t="shared" si="16"/>
        <v>0</v>
      </c>
      <c r="AO26" s="85">
        <f t="shared" si="17"/>
        <v>0</v>
      </c>
      <c r="AP26" s="85">
        <f t="shared" si="18"/>
        <v>0</v>
      </c>
      <c r="AQ26" s="85">
        <f t="shared" si="19"/>
        <v>0</v>
      </c>
      <c r="AR26" s="85">
        <f t="shared" si="20"/>
        <v>0</v>
      </c>
      <c r="AS26" s="85">
        <f t="shared" si="21"/>
        <v>0</v>
      </c>
      <c r="AT26" s="85">
        <f t="shared" si="22"/>
        <v>0</v>
      </c>
      <c r="AU26" s="85">
        <f t="shared" si="23"/>
        <v>0</v>
      </c>
      <c r="AV26" s="85">
        <f t="shared" si="24"/>
        <v>0</v>
      </c>
      <c r="AW26" s="85"/>
      <c r="AX26" s="85">
        <f t="shared" si="25"/>
        <v>0</v>
      </c>
      <c r="AY26" s="85">
        <f t="shared" si="26"/>
        <v>0.003409624986446697</v>
      </c>
      <c r="AZ26" s="85">
        <f t="shared" si="27"/>
        <v>0</v>
      </c>
      <c r="BA26" s="85">
        <f t="shared" si="28"/>
        <v>0.0011365416621488989</v>
      </c>
      <c r="BB26" s="84"/>
      <c r="BC26" s="86">
        <v>4.105</v>
      </c>
      <c r="BD26" s="60" t="s">
        <v>157</v>
      </c>
      <c r="BE26" s="105">
        <f t="shared" si="29"/>
        <v>6.7607682277981205</v>
      </c>
      <c r="BF26" s="106" t="str">
        <f t="shared" si="30"/>
        <v>·</v>
      </c>
      <c r="BG26" s="106" t="str">
        <f t="shared" si="31"/>
        <v> </v>
      </c>
      <c r="BH26" s="106" t="str">
        <f t="shared" si="32"/>
        <v> </v>
      </c>
      <c r="BI26" s="106" t="str">
        <f t="shared" si="33"/>
        <v> </v>
      </c>
      <c r="BJ26" s="106" t="str">
        <f t="shared" si="34"/>
        <v> </v>
      </c>
      <c r="BK26" s="106" t="str">
        <f t="shared" si="35"/>
        <v> </v>
      </c>
      <c r="BL26" s="106" t="str">
        <f t="shared" si="36"/>
        <v> </v>
      </c>
      <c r="BM26" s="106" t="str">
        <f t="shared" si="37"/>
        <v> </v>
      </c>
      <c r="BN26" s="106" t="str">
        <f t="shared" si="38"/>
        <v> </v>
      </c>
      <c r="BO26" s="106" t="str">
        <f t="shared" si="39"/>
        <v> </v>
      </c>
      <c r="BP26" s="106" t="str">
        <f t="shared" si="40"/>
        <v> </v>
      </c>
      <c r="BQ26" s="106" t="str">
        <f t="shared" si="41"/>
        <v> </v>
      </c>
      <c r="BR26" s="106" t="str">
        <f t="shared" si="42"/>
        <v> </v>
      </c>
      <c r="BS26" s="106" t="str">
        <f t="shared" si="43"/>
        <v> </v>
      </c>
      <c r="BT26" s="106" t="str">
        <f t="shared" si="44"/>
        <v> </v>
      </c>
      <c r="BU26" s="106" t="str">
        <f t="shared" si="45"/>
        <v> </v>
      </c>
      <c r="BV26" s="106" t="str">
        <f t="shared" si="46"/>
        <v> </v>
      </c>
      <c r="BW26" s="106" t="str">
        <f t="shared" si="47"/>
        <v> </v>
      </c>
      <c r="BX26" s="106" t="str">
        <f t="shared" si="48"/>
        <v> </v>
      </c>
      <c r="BY26" s="107">
        <v>4.105</v>
      </c>
      <c r="BZ26" s="61"/>
      <c r="CA26" s="62">
        <v>4.105</v>
      </c>
      <c r="CB26" s="62">
        <v>4</v>
      </c>
      <c r="CC26" s="62">
        <v>153</v>
      </c>
      <c r="CD26" s="62">
        <v>191</v>
      </c>
      <c r="CE26" s="62">
        <v>200</v>
      </c>
      <c r="CF26" s="62">
        <v>211</v>
      </c>
      <c r="CG26" s="62">
        <v>222</v>
      </c>
      <c r="CH26" s="62">
        <v>246</v>
      </c>
      <c r="CI26" s="62">
        <v>263</v>
      </c>
      <c r="CJ26" s="62">
        <v>273</v>
      </c>
      <c r="CK26" s="62">
        <v>274</v>
      </c>
      <c r="CL26" s="62">
        <v>275</v>
      </c>
      <c r="CM26" s="62">
        <v>277</v>
      </c>
      <c r="CN26" s="62">
        <v>277</v>
      </c>
      <c r="CO26" s="62">
        <v>294</v>
      </c>
      <c r="CP26" s="62">
        <v>297</v>
      </c>
      <c r="CQ26" s="62">
        <v>301</v>
      </c>
      <c r="CR26" s="62">
        <v>301</v>
      </c>
      <c r="CS26" s="62">
        <v>304</v>
      </c>
      <c r="CT26" s="62">
        <v>306</v>
      </c>
      <c r="CU26" s="62">
        <v>309</v>
      </c>
      <c r="CV26" s="62"/>
      <c r="CW26" s="63"/>
      <c r="CX26" s="63"/>
      <c r="CZ26" s="62" t="s">
        <v>158</v>
      </c>
      <c r="DA26" s="62" t="s">
        <v>159</v>
      </c>
      <c r="DB26" s="62">
        <v>21</v>
      </c>
      <c r="DC26" s="62">
        <v>12</v>
      </c>
      <c r="DD26" s="62">
        <v>4</v>
      </c>
      <c r="DE26" s="62">
        <v>5</v>
      </c>
      <c r="DF26" s="62">
        <v>4</v>
      </c>
      <c r="DG26" s="62">
        <v>2</v>
      </c>
      <c r="DH26" s="62">
        <v>7</v>
      </c>
      <c r="DI26" s="62">
        <v>11</v>
      </c>
      <c r="DJ26" s="62">
        <v>13</v>
      </c>
      <c r="DK26" s="62">
        <v>7</v>
      </c>
      <c r="DL26" s="62">
        <v>6</v>
      </c>
      <c r="DM26" s="62">
        <v>7</v>
      </c>
      <c r="DN26" s="62">
        <v>7</v>
      </c>
      <c r="DO26" s="62">
        <v>18</v>
      </c>
      <c r="DP26" s="62">
        <v>8</v>
      </c>
      <c r="DQ26" s="62">
        <v>5</v>
      </c>
      <c r="DR26" s="62">
        <v>6</v>
      </c>
      <c r="DS26" s="62">
        <v>8</v>
      </c>
      <c r="DT26" s="62">
        <v>7</v>
      </c>
      <c r="DU26" s="62">
        <v>7</v>
      </c>
      <c r="DV26" s="62">
        <f t="shared" si="49"/>
        <v>165</v>
      </c>
      <c r="DW26" s="61">
        <v>0.24554216337638446</v>
      </c>
      <c r="DX26" s="62"/>
      <c r="DY26" s="62"/>
      <c r="DZ26" s="62" t="s">
        <v>158</v>
      </c>
      <c r="EA26" s="62">
        <v>3.82</v>
      </c>
      <c r="EB26" s="61">
        <f t="shared" si="50"/>
        <v>0.0004409196670303122</v>
      </c>
      <c r="EC26" s="61">
        <f t="shared" si="51"/>
        <v>0.0007017809411432837</v>
      </c>
      <c r="ED26" s="61">
        <f t="shared" si="52"/>
        <v>0.0013551404662878917</v>
      </c>
      <c r="EE26" s="61">
        <f t="shared" si="53"/>
        <v>0.0014950469972420779</v>
      </c>
      <c r="EF26" s="61">
        <f t="shared" si="54"/>
        <v>0.0012922720232608964</v>
      </c>
      <c r="EG26" s="61">
        <f t="shared" si="55"/>
        <v>0.0005125731170475789</v>
      </c>
      <c r="EH26" s="61">
        <f t="shared" si="56"/>
        <v>0.002466259906489372</v>
      </c>
      <c r="EI26" s="61">
        <f t="shared" si="57"/>
        <v>0.0014000285995147068</v>
      </c>
      <c r="EJ26" s="61">
        <f t="shared" si="58"/>
        <v>0.0018159408381265407</v>
      </c>
      <c r="EK26" s="61">
        <f t="shared" si="59"/>
        <v>0.0050073427000096775</v>
      </c>
      <c r="EL26" s="61">
        <f t="shared" si="60"/>
        <v>0.005843062222884182</v>
      </c>
      <c r="EM26" s="61">
        <f t="shared" si="61"/>
        <v>0.0023770714479760934</v>
      </c>
      <c r="EN26" s="61">
        <f t="shared" si="62"/>
        <v>0.0042464663333725864</v>
      </c>
      <c r="EO26" s="61">
        <f t="shared" si="63"/>
        <v>0.002244222776514282</v>
      </c>
      <c r="EP26" s="61">
        <f t="shared" si="64"/>
        <v>0.002610715451212255</v>
      </c>
      <c r="EQ26" s="61">
        <f t="shared" si="65"/>
        <v>0.001966595637859511</v>
      </c>
      <c r="ER26" s="61">
        <f t="shared" si="66"/>
        <v>0.0029086678301337983</v>
      </c>
      <c r="ES26" s="61">
        <f t="shared" si="67"/>
        <v>0.0012145926158127456</v>
      </c>
      <c r="ET26" s="61">
        <f t="shared" si="68"/>
        <v>0.0038073542727153475</v>
      </c>
      <c r="EU26" s="61">
        <f t="shared" si="69"/>
        <v>0.0032900739298965427</v>
      </c>
      <c r="EV26" s="61"/>
      <c r="EW26" s="61">
        <f>AVERAGE(EH26:EU26)</f>
        <v>0.0029427424687512604</v>
      </c>
      <c r="EX26" s="61">
        <f>AVERAGE(EB26:EC26)</f>
        <v>0.0005713503040867979</v>
      </c>
      <c r="EY26" s="61">
        <f>AVERAGE(ED26:EG26)</f>
        <v>0.0011637581509596111</v>
      </c>
      <c r="EZ26" s="61">
        <f>AVERAGE(EW26:EY26)</f>
        <v>0.0015592836412658898</v>
      </c>
      <c r="FA26" s="48" t="s">
        <v>159</v>
      </c>
      <c r="FB26" s="87" t="str">
        <f t="shared" si="70"/>
        <v>·</v>
      </c>
      <c r="FC26" s="87" t="str">
        <f t="shared" si="71"/>
        <v>·</v>
      </c>
      <c r="FD26" s="87" t="str">
        <f t="shared" si="72"/>
        <v>·</v>
      </c>
      <c r="FE26" s="87" t="str">
        <f t="shared" si="73"/>
        <v>·</v>
      </c>
      <c r="FF26" s="87" t="str">
        <f t="shared" si="74"/>
        <v>·</v>
      </c>
      <c r="FG26" s="87" t="str">
        <f t="shared" si="75"/>
        <v>·</v>
      </c>
      <c r="FH26" s="87" t="str">
        <f t="shared" si="76"/>
        <v>·</v>
      </c>
      <c r="FI26" s="87" t="str">
        <f t="shared" si="77"/>
        <v>·</v>
      </c>
      <c r="FJ26" s="87" t="str">
        <f t="shared" si="78"/>
        <v>·</v>
      </c>
      <c r="FK26" s="87">
        <f t="shared" si="79"/>
        <v>5.007342700009678</v>
      </c>
      <c r="FL26" s="87">
        <f t="shared" si="80"/>
        <v>5.843062222884182</v>
      </c>
      <c r="FM26" s="87">
        <f t="shared" si="81"/>
        <v>2.3770714479760935</v>
      </c>
      <c r="FN26" s="87">
        <f t="shared" si="82"/>
        <v>4.246466333372586</v>
      </c>
      <c r="FO26" s="87" t="str">
        <f t="shared" si="83"/>
        <v>·</v>
      </c>
      <c r="FP26" s="87" t="str">
        <f t="shared" si="84"/>
        <v>·</v>
      </c>
      <c r="FQ26" s="87" t="str">
        <f t="shared" si="85"/>
        <v>·</v>
      </c>
      <c r="FR26" s="87">
        <f t="shared" si="86"/>
        <v>2.9086678301337985</v>
      </c>
      <c r="FS26" s="87" t="str">
        <f t="shared" si="87"/>
        <v>·</v>
      </c>
      <c r="FT26" s="87">
        <f t="shared" si="88"/>
        <v>3.8073542727153478</v>
      </c>
      <c r="FU26" s="88">
        <f t="shared" si="89"/>
        <v>3.2900739298965425</v>
      </c>
      <c r="FV26" s="67" t="s">
        <v>160</v>
      </c>
      <c r="FW26" s="68" t="s">
        <v>161</v>
      </c>
      <c r="FX26">
        <v>69</v>
      </c>
      <c r="FY26">
        <v>42</v>
      </c>
      <c r="FZ26">
        <v>27</v>
      </c>
      <c r="GA26">
        <v>26</v>
      </c>
      <c r="GB26">
        <v>31</v>
      </c>
      <c r="GC26">
        <v>69</v>
      </c>
      <c r="GD26">
        <v>20</v>
      </c>
      <c r="GE26">
        <v>35</v>
      </c>
      <c r="GF26">
        <v>27</v>
      </c>
      <c r="GG26">
        <v>5</v>
      </c>
      <c r="GH26">
        <v>5</v>
      </c>
      <c r="GI26">
        <v>10</v>
      </c>
      <c r="GJ26">
        <v>8</v>
      </c>
      <c r="GK26">
        <v>20</v>
      </c>
      <c r="GL26">
        <v>16</v>
      </c>
      <c r="GM26">
        <v>11</v>
      </c>
      <c r="GN26">
        <v>6</v>
      </c>
      <c r="GO26">
        <v>31</v>
      </c>
      <c r="GP26">
        <v>8</v>
      </c>
      <c r="GQ26">
        <v>8</v>
      </c>
      <c r="GR26">
        <v>32</v>
      </c>
      <c r="GS26">
        <v>14</v>
      </c>
    </row>
    <row r="27" spans="1:201" ht="10.5" customHeight="1" thickBot="1">
      <c r="A27" s="54" t="s">
        <v>162</v>
      </c>
      <c r="B27" s="54">
        <v>7.33</v>
      </c>
      <c r="C27" s="54">
        <v>284</v>
      </c>
      <c r="D27" s="54">
        <v>10</v>
      </c>
      <c r="E27" s="54">
        <v>0</v>
      </c>
      <c r="F27" s="54">
        <v>1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f t="shared" si="4"/>
        <v>297</v>
      </c>
      <c r="X27" s="55">
        <v>0.04706543045573007</v>
      </c>
      <c r="Y27" s="54"/>
      <c r="Z27" s="54"/>
      <c r="AA27" s="54" t="s">
        <v>162</v>
      </c>
      <c r="AB27" s="54">
        <v>7.33</v>
      </c>
      <c r="AC27" s="55">
        <f t="shared" si="5"/>
        <v>0.00596291359221946</v>
      </c>
      <c r="AD27" s="55">
        <f t="shared" si="6"/>
        <v>0.0005848174509527364</v>
      </c>
      <c r="AE27" s="55">
        <f t="shared" si="7"/>
        <v>0</v>
      </c>
      <c r="AF27" s="55">
        <f t="shared" si="8"/>
        <v>0.00029900939944841557</v>
      </c>
      <c r="AG27" s="55">
        <f t="shared" si="9"/>
        <v>0</v>
      </c>
      <c r="AH27" s="55">
        <f t="shared" si="10"/>
        <v>0</v>
      </c>
      <c r="AI27" s="55">
        <f t="shared" si="11"/>
        <v>0</v>
      </c>
      <c r="AJ27" s="55">
        <f t="shared" si="12"/>
        <v>0</v>
      </c>
      <c r="AK27" s="55">
        <f t="shared" si="13"/>
        <v>0</v>
      </c>
      <c r="AL27" s="55">
        <f t="shared" si="14"/>
        <v>0.0007153346714299539</v>
      </c>
      <c r="AM27" s="55">
        <f t="shared" si="15"/>
        <v>0</v>
      </c>
      <c r="AN27" s="55">
        <f t="shared" si="16"/>
        <v>0</v>
      </c>
      <c r="AO27" s="55">
        <f t="shared" si="17"/>
        <v>0</v>
      </c>
      <c r="AP27" s="55">
        <f t="shared" si="18"/>
        <v>0.00012467904313968233</v>
      </c>
      <c r="AQ27" s="55">
        <f t="shared" si="19"/>
        <v>0</v>
      </c>
      <c r="AR27" s="55">
        <f t="shared" si="20"/>
        <v>0</v>
      </c>
      <c r="AS27" s="55">
        <f t="shared" si="21"/>
        <v>0</v>
      </c>
      <c r="AT27" s="55">
        <f t="shared" si="22"/>
        <v>0</v>
      </c>
      <c r="AU27" s="55">
        <f t="shared" si="23"/>
        <v>0</v>
      </c>
      <c r="AV27" s="55">
        <f t="shared" si="24"/>
        <v>0</v>
      </c>
      <c r="AW27" s="55"/>
      <c r="AX27" s="55">
        <f t="shared" si="25"/>
        <v>6.000097961211688E-05</v>
      </c>
      <c r="AY27" s="55">
        <f t="shared" si="26"/>
        <v>0.0032738655215860985</v>
      </c>
      <c r="AZ27" s="55">
        <f t="shared" si="27"/>
        <v>7.475234986210389E-05</v>
      </c>
      <c r="BA27" s="55">
        <f t="shared" si="28"/>
        <v>0.001136206283686773</v>
      </c>
      <c r="BB27" s="54"/>
      <c r="BC27" s="59">
        <v>7.33</v>
      </c>
      <c r="BD27" s="89" t="s">
        <v>193</v>
      </c>
      <c r="BE27" s="108">
        <f t="shared" si="29"/>
        <v>5.9629135922194605</v>
      </c>
      <c r="BF27" s="109" t="str">
        <f t="shared" si="30"/>
        <v>·</v>
      </c>
      <c r="BG27" s="109" t="str">
        <f t="shared" si="31"/>
        <v> </v>
      </c>
      <c r="BH27" s="109" t="str">
        <f t="shared" si="32"/>
        <v>·</v>
      </c>
      <c r="BI27" s="109" t="str">
        <f t="shared" si="33"/>
        <v> </v>
      </c>
      <c r="BJ27" s="109" t="str">
        <f t="shared" si="34"/>
        <v> </v>
      </c>
      <c r="BK27" s="109" t="str">
        <f t="shared" si="35"/>
        <v> </v>
      </c>
      <c r="BL27" s="109" t="str">
        <f t="shared" si="36"/>
        <v> </v>
      </c>
      <c r="BM27" s="109" t="str">
        <f t="shared" si="37"/>
        <v> </v>
      </c>
      <c r="BN27" s="109" t="str">
        <f t="shared" si="38"/>
        <v>·</v>
      </c>
      <c r="BO27" s="109" t="str">
        <f t="shared" si="39"/>
        <v> </v>
      </c>
      <c r="BP27" s="109" t="str">
        <f t="shared" si="40"/>
        <v> </v>
      </c>
      <c r="BQ27" s="109" t="str">
        <f t="shared" si="41"/>
        <v> </v>
      </c>
      <c r="BR27" s="109" t="str">
        <f t="shared" si="42"/>
        <v>·</v>
      </c>
      <c r="BS27" s="109" t="str">
        <f t="shared" si="43"/>
        <v> </v>
      </c>
      <c r="BT27" s="109" t="str">
        <f t="shared" si="44"/>
        <v> </v>
      </c>
      <c r="BU27" s="109" t="str">
        <f t="shared" si="45"/>
        <v> </v>
      </c>
      <c r="BV27" s="109" t="str">
        <f t="shared" si="46"/>
        <v> </v>
      </c>
      <c r="BW27" s="109" t="str">
        <f t="shared" si="47"/>
        <v> </v>
      </c>
      <c r="BX27" s="109" t="str">
        <f t="shared" si="48"/>
        <v> </v>
      </c>
      <c r="BY27" s="110">
        <v>7.33</v>
      </c>
      <c r="BZ27" s="61"/>
      <c r="CA27" s="62">
        <v>7.33</v>
      </c>
      <c r="CB27" s="62">
        <v>5</v>
      </c>
      <c r="CC27" s="62">
        <v>49</v>
      </c>
      <c r="CD27" s="62">
        <v>144</v>
      </c>
      <c r="CE27" s="62">
        <v>107</v>
      </c>
      <c r="CF27" s="62">
        <v>146</v>
      </c>
      <c r="CG27" s="62">
        <v>172</v>
      </c>
      <c r="CH27" s="62">
        <v>208</v>
      </c>
      <c r="CI27" s="62">
        <v>233</v>
      </c>
      <c r="CJ27" s="62">
        <v>245</v>
      </c>
      <c r="CK27" s="62">
        <v>98</v>
      </c>
      <c r="CL27" s="62">
        <v>102</v>
      </c>
      <c r="CM27" s="62">
        <v>170</v>
      </c>
      <c r="CN27" s="62">
        <v>183</v>
      </c>
      <c r="CO27" s="62">
        <v>196</v>
      </c>
      <c r="CP27" s="62">
        <v>221</v>
      </c>
      <c r="CQ27" s="62">
        <v>227</v>
      </c>
      <c r="CR27" s="62">
        <v>231</v>
      </c>
      <c r="CS27" s="62">
        <v>255</v>
      </c>
      <c r="CT27" s="62">
        <v>258</v>
      </c>
      <c r="CU27" s="62">
        <v>262</v>
      </c>
      <c r="CV27" s="62"/>
      <c r="CZ27" s="62" t="s">
        <v>164</v>
      </c>
      <c r="DA27" s="62" t="s">
        <v>165</v>
      </c>
      <c r="DB27" s="62">
        <v>33</v>
      </c>
      <c r="DC27" s="62">
        <v>11</v>
      </c>
      <c r="DD27" s="62">
        <v>0</v>
      </c>
      <c r="DE27" s="62">
        <v>0</v>
      </c>
      <c r="DF27" s="62">
        <v>10</v>
      </c>
      <c r="DG27" s="62">
        <v>27</v>
      </c>
      <c r="DH27" s="62">
        <v>3</v>
      </c>
      <c r="DI27" s="62">
        <v>49</v>
      </c>
      <c r="DJ27" s="62">
        <v>33</v>
      </c>
      <c r="DK27" s="62">
        <v>0</v>
      </c>
      <c r="DL27" s="62">
        <v>0</v>
      </c>
      <c r="DM27" s="62">
        <v>1</v>
      </c>
      <c r="DN27" s="62">
        <v>1</v>
      </c>
      <c r="DO27" s="62">
        <v>11</v>
      </c>
      <c r="DP27" s="62">
        <v>3</v>
      </c>
      <c r="DQ27" s="62">
        <v>4</v>
      </c>
      <c r="DR27" s="62">
        <v>2</v>
      </c>
      <c r="DS27" s="62">
        <v>3</v>
      </c>
      <c r="DT27" s="62">
        <v>1</v>
      </c>
      <c r="DU27" s="62">
        <v>1</v>
      </c>
      <c r="DV27" s="62">
        <f t="shared" si="49"/>
        <v>193</v>
      </c>
      <c r="DW27" s="61">
        <v>0.15416342994768625</v>
      </c>
      <c r="DX27" s="62"/>
      <c r="DY27" s="62"/>
      <c r="DZ27" s="62" t="s">
        <v>164</v>
      </c>
      <c r="EA27" s="62">
        <v>7.31</v>
      </c>
      <c r="EB27" s="61">
        <f t="shared" si="50"/>
        <v>0.0006928737624762049</v>
      </c>
      <c r="EC27" s="61">
        <f t="shared" si="51"/>
        <v>0.00064329919604801</v>
      </c>
      <c r="ED27" s="61">
        <f t="shared" si="52"/>
        <v>0</v>
      </c>
      <c r="EE27" s="61">
        <f t="shared" si="53"/>
        <v>0</v>
      </c>
      <c r="EF27" s="61">
        <f t="shared" si="54"/>
        <v>0.003230680058152241</v>
      </c>
      <c r="EG27" s="61">
        <f t="shared" si="55"/>
        <v>0.006919737080142314</v>
      </c>
      <c r="EH27" s="61">
        <f t="shared" si="56"/>
        <v>0.0010569685313525882</v>
      </c>
      <c r="EI27" s="61">
        <f t="shared" si="57"/>
        <v>0.006236491034201875</v>
      </c>
      <c r="EJ27" s="61">
        <f t="shared" si="58"/>
        <v>0.004609695973705834</v>
      </c>
      <c r="EK27" s="61">
        <f t="shared" si="59"/>
        <v>0</v>
      </c>
      <c r="EL27" s="61">
        <f t="shared" si="60"/>
        <v>0</v>
      </c>
      <c r="EM27" s="61">
        <f t="shared" si="61"/>
        <v>0.00033958163542515616</v>
      </c>
      <c r="EN27" s="61">
        <f t="shared" si="62"/>
        <v>0.0006066380476246551</v>
      </c>
      <c r="EO27" s="61">
        <f t="shared" si="63"/>
        <v>0.0013714694745365057</v>
      </c>
      <c r="EP27" s="61">
        <f t="shared" si="64"/>
        <v>0.0009790182942045955</v>
      </c>
      <c r="EQ27" s="61">
        <f t="shared" si="65"/>
        <v>0.0015732765102876088</v>
      </c>
      <c r="ER27" s="61">
        <f t="shared" si="66"/>
        <v>0.0009695559433779328</v>
      </c>
      <c r="ES27" s="61">
        <f t="shared" si="67"/>
        <v>0.0004554722309297796</v>
      </c>
      <c r="ET27" s="61">
        <f t="shared" si="68"/>
        <v>0.0005439077532450496</v>
      </c>
      <c r="EU27" s="61">
        <f t="shared" si="69"/>
        <v>0.0004700105614137918</v>
      </c>
      <c r="EV27" s="61"/>
      <c r="EW27" s="61">
        <f>AVERAGE(EH27:EU27)</f>
        <v>0.0013722918564503838</v>
      </c>
      <c r="EX27" s="61">
        <f>AVERAGE(EB27:EC27)</f>
        <v>0.0006680864792621075</v>
      </c>
      <c r="EY27" s="61">
        <f>AVERAGE(ED27:EG27)</f>
        <v>0.0025376042845736387</v>
      </c>
      <c r="EZ27" s="61">
        <f>AVERAGE(EW27:EY27)</f>
        <v>0.0015259942067620434</v>
      </c>
      <c r="FA27" s="48" t="s">
        <v>165</v>
      </c>
      <c r="FB27" s="87" t="str">
        <f t="shared" si="70"/>
        <v>·</v>
      </c>
      <c r="FC27" s="87" t="str">
        <f t="shared" si="71"/>
        <v>·</v>
      </c>
      <c r="FD27" s="87" t="str">
        <f t="shared" si="72"/>
        <v> </v>
      </c>
      <c r="FE27" s="87" t="str">
        <f t="shared" si="73"/>
        <v> </v>
      </c>
      <c r="FF27" s="87" t="str">
        <f t="shared" si="74"/>
        <v>·</v>
      </c>
      <c r="FG27" s="87">
        <f t="shared" si="75"/>
        <v>6.919737080142315</v>
      </c>
      <c r="FH27" s="87" t="str">
        <f t="shared" si="76"/>
        <v>·</v>
      </c>
      <c r="FI27" s="87">
        <f t="shared" si="77"/>
        <v>6.236491034201875</v>
      </c>
      <c r="FJ27" s="87">
        <f t="shared" si="78"/>
        <v>4.609695973705834</v>
      </c>
      <c r="FK27" s="87" t="str">
        <f t="shared" si="79"/>
        <v> </v>
      </c>
      <c r="FL27" s="87" t="str">
        <f t="shared" si="80"/>
        <v> </v>
      </c>
      <c r="FM27" s="87" t="str">
        <f t="shared" si="81"/>
        <v>·</v>
      </c>
      <c r="FN27" s="87" t="str">
        <f t="shared" si="82"/>
        <v>·</v>
      </c>
      <c r="FO27" s="87" t="str">
        <f t="shared" si="83"/>
        <v>·</v>
      </c>
      <c r="FP27" s="87" t="str">
        <f t="shared" si="84"/>
        <v>·</v>
      </c>
      <c r="FQ27" s="87" t="str">
        <f t="shared" si="85"/>
        <v>·</v>
      </c>
      <c r="FR27" s="87" t="str">
        <f t="shared" si="86"/>
        <v>·</v>
      </c>
      <c r="FS27" s="87" t="str">
        <f t="shared" si="87"/>
        <v>·</v>
      </c>
      <c r="FT27" s="87" t="str">
        <f t="shared" si="88"/>
        <v>·</v>
      </c>
      <c r="FU27" s="88" t="str">
        <f t="shared" si="89"/>
        <v>·</v>
      </c>
      <c r="FV27" s="67" t="s">
        <v>166</v>
      </c>
      <c r="FW27" s="68" t="s">
        <v>167</v>
      </c>
      <c r="FX27">
        <v>48</v>
      </c>
      <c r="FY27">
        <v>48</v>
      </c>
      <c r="FZ27">
        <v>186</v>
      </c>
      <c r="GA27">
        <v>214</v>
      </c>
      <c r="GB27">
        <v>15</v>
      </c>
      <c r="GC27">
        <v>6</v>
      </c>
      <c r="GD27">
        <v>44</v>
      </c>
      <c r="GE27">
        <v>5</v>
      </c>
      <c r="GF27">
        <v>6</v>
      </c>
      <c r="GG27">
        <v>120</v>
      </c>
      <c r="GH27">
        <v>125</v>
      </c>
      <c r="GI27">
        <v>136</v>
      </c>
      <c r="GJ27">
        <v>121</v>
      </c>
      <c r="GK27">
        <v>37</v>
      </c>
      <c r="GL27">
        <v>50</v>
      </c>
      <c r="GM27">
        <v>20</v>
      </c>
      <c r="GN27">
        <v>43</v>
      </c>
      <c r="GO27">
        <v>79</v>
      </c>
      <c r="GP27">
        <v>77</v>
      </c>
      <c r="GQ27">
        <v>80</v>
      </c>
      <c r="GR27">
        <v>26</v>
      </c>
      <c r="GS27">
        <v>25</v>
      </c>
    </row>
    <row r="28" spans="1:201" ht="10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90"/>
      <c r="Y28" s="13"/>
      <c r="Z28" s="13"/>
      <c r="AA28" s="13"/>
      <c r="AB28" s="13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13"/>
      <c r="BC28" s="13"/>
      <c r="BD28" s="91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3"/>
      <c r="BZ28" s="61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3"/>
      <c r="CX28" s="63"/>
      <c r="CZ28" s="62" t="s">
        <v>168</v>
      </c>
      <c r="DA28" s="62" t="s">
        <v>169</v>
      </c>
      <c r="DB28" s="62">
        <v>0</v>
      </c>
      <c r="DC28" s="62">
        <v>4</v>
      </c>
      <c r="DD28" s="62">
        <v>0</v>
      </c>
      <c r="DE28" s="62">
        <v>2</v>
      </c>
      <c r="DF28" s="62">
        <v>12</v>
      </c>
      <c r="DG28" s="62">
        <v>11</v>
      </c>
      <c r="DH28" s="62">
        <v>6</v>
      </c>
      <c r="DI28" s="62">
        <v>12</v>
      </c>
      <c r="DJ28" s="62">
        <v>36</v>
      </c>
      <c r="DK28" s="62">
        <v>0</v>
      </c>
      <c r="DL28" s="62">
        <v>0</v>
      </c>
      <c r="DM28" s="62">
        <v>10</v>
      </c>
      <c r="DN28" s="62">
        <v>5</v>
      </c>
      <c r="DO28" s="62">
        <v>38</v>
      </c>
      <c r="DP28" s="62">
        <v>5</v>
      </c>
      <c r="DQ28" s="62">
        <v>7</v>
      </c>
      <c r="DR28" s="62">
        <v>3</v>
      </c>
      <c r="DS28" s="62">
        <v>62</v>
      </c>
      <c r="DT28" s="62">
        <v>1</v>
      </c>
      <c r="DU28" s="62">
        <v>2</v>
      </c>
      <c r="DV28" s="62">
        <f t="shared" si="49"/>
        <v>216</v>
      </c>
      <c r="DW28" s="61">
        <v>0.23285788418833647</v>
      </c>
      <c r="DX28" s="62"/>
      <c r="DY28" s="62"/>
      <c r="DZ28" s="62" t="s">
        <v>168</v>
      </c>
      <c r="EA28" s="62">
        <v>3.58</v>
      </c>
      <c r="EB28" s="61">
        <f t="shared" si="50"/>
        <v>0</v>
      </c>
      <c r="EC28" s="61">
        <f t="shared" si="51"/>
        <v>0.00023392698038109455</v>
      </c>
      <c r="ED28" s="61">
        <f t="shared" si="52"/>
        <v>0</v>
      </c>
      <c r="EE28" s="61">
        <f t="shared" si="53"/>
        <v>0.0005980187988968311</v>
      </c>
      <c r="EF28" s="61">
        <f t="shared" si="54"/>
        <v>0.003876816069782689</v>
      </c>
      <c r="EG28" s="61">
        <f t="shared" si="55"/>
        <v>0.0028191521437616837</v>
      </c>
      <c r="EH28" s="61">
        <f t="shared" si="56"/>
        <v>0.0021139370627051763</v>
      </c>
      <c r="EI28" s="61">
        <f t="shared" si="57"/>
        <v>0.0015273039267433165</v>
      </c>
      <c r="EJ28" s="61">
        <f t="shared" si="58"/>
        <v>0.005028759244042728</v>
      </c>
      <c r="EK28" s="61">
        <f t="shared" si="59"/>
        <v>0</v>
      </c>
      <c r="EL28" s="61">
        <f t="shared" si="60"/>
        <v>0</v>
      </c>
      <c r="EM28" s="61">
        <f t="shared" si="61"/>
        <v>0.003395816354251562</v>
      </c>
      <c r="EN28" s="61">
        <f t="shared" si="62"/>
        <v>0.0030331902381232757</v>
      </c>
      <c r="EO28" s="61">
        <f t="shared" si="63"/>
        <v>0.004737803639307928</v>
      </c>
      <c r="EP28" s="61">
        <f t="shared" si="64"/>
        <v>0.0016316971570076594</v>
      </c>
      <c r="EQ28" s="61">
        <f t="shared" si="65"/>
        <v>0.0027532338930033153</v>
      </c>
      <c r="ER28" s="61">
        <f t="shared" si="66"/>
        <v>0.0014543339150668991</v>
      </c>
      <c r="ES28" s="61">
        <f t="shared" si="67"/>
        <v>0.009413092772548778</v>
      </c>
      <c r="ET28" s="61">
        <f t="shared" si="68"/>
        <v>0.0005439077532450496</v>
      </c>
      <c r="EU28" s="61">
        <f t="shared" si="69"/>
        <v>0.0009400211228275836</v>
      </c>
      <c r="EV28" s="61"/>
      <c r="EW28" s="61">
        <f>AVERAGE(EH28:EU28)</f>
        <v>0.0026123640770623763</v>
      </c>
      <c r="EX28" s="61">
        <f>AVERAGE(EB28:EC28)</f>
        <v>0.00011696349019054728</v>
      </c>
      <c r="EY28" s="61">
        <f>AVERAGE(ED28:EG28)</f>
        <v>0.001823496753110301</v>
      </c>
      <c r="EZ28" s="61">
        <f>AVERAGE(EW28:EY28)</f>
        <v>0.0015176081067877413</v>
      </c>
      <c r="FA28" s="48" t="s">
        <v>169</v>
      </c>
      <c r="FB28" s="87" t="str">
        <f t="shared" si="70"/>
        <v> </v>
      </c>
      <c r="FC28" s="87" t="str">
        <f t="shared" si="71"/>
        <v>·</v>
      </c>
      <c r="FD28" s="87" t="str">
        <f t="shared" si="72"/>
        <v> </v>
      </c>
      <c r="FE28" s="87" t="str">
        <f t="shared" si="73"/>
        <v>·</v>
      </c>
      <c r="FF28" s="87">
        <f t="shared" si="74"/>
        <v>3.8768160697826892</v>
      </c>
      <c r="FG28" s="87" t="str">
        <f t="shared" si="75"/>
        <v>·</v>
      </c>
      <c r="FH28" s="87" t="str">
        <f t="shared" si="76"/>
        <v>·</v>
      </c>
      <c r="FI28" s="87" t="str">
        <f t="shared" si="77"/>
        <v>·</v>
      </c>
      <c r="FJ28" s="87">
        <f t="shared" si="78"/>
        <v>5.028759244042728</v>
      </c>
      <c r="FK28" s="87" t="str">
        <f t="shared" si="79"/>
        <v> </v>
      </c>
      <c r="FL28" s="87" t="str">
        <f t="shared" si="80"/>
        <v> </v>
      </c>
      <c r="FM28" s="87">
        <f t="shared" si="81"/>
        <v>3.395816354251562</v>
      </c>
      <c r="FN28" s="87" t="str">
        <f t="shared" si="82"/>
        <v>·</v>
      </c>
      <c r="FO28" s="87">
        <f t="shared" si="83"/>
        <v>4.737803639307929</v>
      </c>
      <c r="FP28" s="87" t="str">
        <f t="shared" si="84"/>
        <v>·</v>
      </c>
      <c r="FQ28" s="87">
        <f t="shared" si="85"/>
        <v>2.7532338930033156</v>
      </c>
      <c r="FR28" s="87" t="str">
        <f t="shared" si="86"/>
        <v>·</v>
      </c>
      <c r="FS28" s="87">
        <f t="shared" si="87"/>
        <v>9.413092772548778</v>
      </c>
      <c r="FT28" s="87" t="str">
        <f t="shared" si="88"/>
        <v>·</v>
      </c>
      <c r="FU28" s="88" t="str">
        <f t="shared" si="89"/>
        <v>·</v>
      </c>
      <c r="FV28" s="67" t="s">
        <v>170</v>
      </c>
      <c r="FW28" s="68" t="s">
        <v>171</v>
      </c>
      <c r="FX28">
        <v>380</v>
      </c>
      <c r="FY28">
        <v>95</v>
      </c>
      <c r="FZ28">
        <v>203</v>
      </c>
      <c r="GA28">
        <v>75</v>
      </c>
      <c r="GB28">
        <v>9</v>
      </c>
      <c r="GC28">
        <v>16</v>
      </c>
      <c r="GD28">
        <v>22</v>
      </c>
      <c r="GE28">
        <v>32</v>
      </c>
      <c r="GF28">
        <v>4</v>
      </c>
      <c r="GG28">
        <v>119</v>
      </c>
      <c r="GH28">
        <v>124</v>
      </c>
      <c r="GI28">
        <v>5</v>
      </c>
      <c r="GJ28">
        <v>11</v>
      </c>
      <c r="GK28">
        <v>5</v>
      </c>
      <c r="GL28">
        <v>29</v>
      </c>
      <c r="GM28">
        <v>7</v>
      </c>
      <c r="GN28">
        <v>21</v>
      </c>
      <c r="GO28">
        <v>2</v>
      </c>
      <c r="GP28">
        <v>61</v>
      </c>
      <c r="GQ28">
        <v>59</v>
      </c>
      <c r="GR28">
        <v>22</v>
      </c>
      <c r="GS28">
        <v>15</v>
      </c>
    </row>
    <row r="29" spans="1:201" ht="10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Z29" s="62" t="s">
        <v>172</v>
      </c>
      <c r="DA29" s="62" t="s">
        <v>173</v>
      </c>
      <c r="DB29" s="62">
        <v>20</v>
      </c>
      <c r="DC29" s="62">
        <v>7</v>
      </c>
      <c r="DD29" s="62">
        <v>3</v>
      </c>
      <c r="DE29" s="62">
        <v>3</v>
      </c>
      <c r="DF29" s="62">
        <v>3</v>
      </c>
      <c r="DG29" s="62">
        <v>30</v>
      </c>
      <c r="DH29" s="62">
        <v>2</v>
      </c>
      <c r="DI29" s="62">
        <v>45</v>
      </c>
      <c r="DJ29" s="62">
        <v>26</v>
      </c>
      <c r="DK29" s="62">
        <v>0</v>
      </c>
      <c r="DL29" s="62">
        <v>0</v>
      </c>
      <c r="DM29" s="62">
        <v>4</v>
      </c>
      <c r="DN29" s="62">
        <v>4</v>
      </c>
      <c r="DO29" s="62">
        <v>13</v>
      </c>
      <c r="DP29" s="62">
        <v>4</v>
      </c>
      <c r="DQ29" s="62">
        <v>2</v>
      </c>
      <c r="DR29" s="62">
        <v>0</v>
      </c>
      <c r="DS29" s="62">
        <v>5</v>
      </c>
      <c r="DT29" s="62">
        <v>2</v>
      </c>
      <c r="DU29" s="62">
        <v>2</v>
      </c>
      <c r="DV29" s="62">
        <f t="shared" si="49"/>
        <v>175</v>
      </c>
      <c r="DW29" s="61">
        <v>0.15893892216966515</v>
      </c>
      <c r="DX29" s="62"/>
      <c r="DY29" s="62"/>
      <c r="DZ29" s="62" t="s">
        <v>172</v>
      </c>
      <c r="EA29" s="62">
        <v>5.18</v>
      </c>
      <c r="EB29" s="61">
        <f t="shared" si="50"/>
        <v>0.00041992349240982114</v>
      </c>
      <c r="EC29" s="61">
        <f t="shared" si="51"/>
        <v>0.00040937221566691545</v>
      </c>
      <c r="ED29" s="61">
        <f t="shared" si="52"/>
        <v>0.0010163553497159188</v>
      </c>
      <c r="EE29" s="61">
        <f t="shared" si="53"/>
        <v>0.0008970281983452468</v>
      </c>
      <c r="EF29" s="61">
        <f t="shared" si="54"/>
        <v>0.0009692040174456723</v>
      </c>
      <c r="EG29" s="61">
        <f t="shared" si="55"/>
        <v>0.007688596755713682</v>
      </c>
      <c r="EH29" s="61">
        <f t="shared" si="56"/>
        <v>0.000704645687568392</v>
      </c>
      <c r="EI29" s="61">
        <f t="shared" si="57"/>
        <v>0.005727389725287436</v>
      </c>
      <c r="EJ29" s="61">
        <f t="shared" si="58"/>
        <v>0.0036318816762530813</v>
      </c>
      <c r="EK29" s="61">
        <f t="shared" si="59"/>
        <v>0</v>
      </c>
      <c r="EL29" s="61">
        <f t="shared" si="60"/>
        <v>0</v>
      </c>
      <c r="EM29" s="61">
        <f t="shared" si="61"/>
        <v>0.0013583265417006247</v>
      </c>
      <c r="EN29" s="61">
        <f t="shared" si="62"/>
        <v>0.0024265521904986206</v>
      </c>
      <c r="EO29" s="61">
        <f t="shared" si="63"/>
        <v>0.0016208275608158703</v>
      </c>
      <c r="EP29" s="61">
        <f t="shared" si="64"/>
        <v>0.0013053577256061275</v>
      </c>
      <c r="EQ29" s="61">
        <f t="shared" si="65"/>
        <v>0.0007866382551438044</v>
      </c>
      <c r="ER29" s="61">
        <f t="shared" si="66"/>
        <v>0</v>
      </c>
      <c r="ES29" s="61">
        <f t="shared" si="67"/>
        <v>0.000759120384882966</v>
      </c>
      <c r="ET29" s="61">
        <f t="shared" si="68"/>
        <v>0.0010878155064900992</v>
      </c>
      <c r="EU29" s="61">
        <f t="shared" si="69"/>
        <v>0.0009400211228275836</v>
      </c>
      <c r="EV29" s="61"/>
      <c r="EW29" s="61">
        <f>AVERAGE(EH29:EU29)</f>
        <v>0.0014534697412196145</v>
      </c>
      <c r="EX29" s="61">
        <f>AVERAGE(EB29:EC29)</f>
        <v>0.0004146478540383683</v>
      </c>
      <c r="EY29" s="61">
        <f>AVERAGE(ED29:EG29)</f>
        <v>0.00264279608030513</v>
      </c>
      <c r="EZ29" s="61">
        <f>AVERAGE(EW29:EY29)</f>
        <v>0.001503637891854371</v>
      </c>
      <c r="FA29" s="48" t="s">
        <v>173</v>
      </c>
      <c r="FB29" s="87" t="str">
        <f t="shared" si="70"/>
        <v>·</v>
      </c>
      <c r="FC29" s="87" t="str">
        <f t="shared" si="71"/>
        <v>·</v>
      </c>
      <c r="FD29" s="87" t="str">
        <f t="shared" si="72"/>
        <v>·</v>
      </c>
      <c r="FE29" s="87" t="str">
        <f t="shared" si="73"/>
        <v>·</v>
      </c>
      <c r="FF29" s="87" t="str">
        <f t="shared" si="74"/>
        <v>·</v>
      </c>
      <c r="FG29" s="87">
        <f t="shared" si="75"/>
        <v>7.688596755713682</v>
      </c>
      <c r="FH29" s="87" t="str">
        <f t="shared" si="76"/>
        <v>·</v>
      </c>
      <c r="FI29" s="87">
        <f t="shared" si="77"/>
        <v>5.727389725287437</v>
      </c>
      <c r="FJ29" s="87">
        <f t="shared" si="78"/>
        <v>3.6318816762530814</v>
      </c>
      <c r="FK29" s="87" t="str">
        <f t="shared" si="79"/>
        <v> </v>
      </c>
      <c r="FL29" s="87" t="str">
        <f t="shared" si="80"/>
        <v> </v>
      </c>
      <c r="FM29" s="87" t="str">
        <f t="shared" si="81"/>
        <v>·</v>
      </c>
      <c r="FN29" s="87" t="str">
        <f t="shared" si="82"/>
        <v>·</v>
      </c>
      <c r="FO29" s="87" t="str">
        <f t="shared" si="83"/>
        <v>·</v>
      </c>
      <c r="FP29" s="87" t="str">
        <f t="shared" si="84"/>
        <v>·</v>
      </c>
      <c r="FQ29" s="87" t="str">
        <f t="shared" si="85"/>
        <v>·</v>
      </c>
      <c r="FR29" s="87" t="str">
        <f t="shared" si="86"/>
        <v> </v>
      </c>
      <c r="FS29" s="87" t="str">
        <f t="shared" si="87"/>
        <v>·</v>
      </c>
      <c r="FT29" s="87" t="str">
        <f t="shared" si="88"/>
        <v>·</v>
      </c>
      <c r="FU29" s="88" t="str">
        <f t="shared" si="89"/>
        <v>·</v>
      </c>
      <c r="FV29" s="67" t="s">
        <v>174</v>
      </c>
      <c r="FW29" s="68" t="s">
        <v>175</v>
      </c>
      <c r="FX29">
        <v>73</v>
      </c>
      <c r="FY29">
        <v>67</v>
      </c>
      <c r="FZ29">
        <v>39</v>
      </c>
      <c r="GA29">
        <v>44</v>
      </c>
      <c r="GB29">
        <v>47</v>
      </c>
      <c r="GC29">
        <v>5</v>
      </c>
      <c r="GD29">
        <v>64</v>
      </c>
      <c r="GE29">
        <v>7</v>
      </c>
      <c r="GF29">
        <v>9</v>
      </c>
      <c r="GG29">
        <v>121</v>
      </c>
      <c r="GH29">
        <v>126</v>
      </c>
      <c r="GI29">
        <v>27</v>
      </c>
      <c r="GJ29">
        <v>20</v>
      </c>
      <c r="GK29">
        <v>31</v>
      </c>
      <c r="GL29">
        <v>37</v>
      </c>
      <c r="GM29">
        <v>41</v>
      </c>
      <c r="GN29">
        <v>153</v>
      </c>
      <c r="GO29">
        <v>56</v>
      </c>
      <c r="GP29">
        <v>43</v>
      </c>
      <c r="GQ29">
        <v>42</v>
      </c>
      <c r="GR29">
        <v>27</v>
      </c>
      <c r="GS29">
        <v>24</v>
      </c>
    </row>
    <row r="30" spans="1:201" ht="10.5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Y30" s="8">
        <v>6</v>
      </c>
      <c r="CZ30" s="62" t="s">
        <v>176</v>
      </c>
      <c r="DA30" s="62" t="s">
        <v>177</v>
      </c>
      <c r="DB30" s="62">
        <v>147</v>
      </c>
      <c r="DC30" s="62">
        <v>91</v>
      </c>
      <c r="DD30" s="62">
        <v>0</v>
      </c>
      <c r="DE30" s="62">
        <v>0</v>
      </c>
      <c r="DF30" s="62">
        <v>0</v>
      </c>
      <c r="DG30" s="62">
        <v>0</v>
      </c>
      <c r="DH30" s="62">
        <v>0</v>
      </c>
      <c r="DI30" s="62">
        <v>0</v>
      </c>
      <c r="DJ30" s="62">
        <v>0</v>
      </c>
      <c r="DK30" s="62">
        <v>0</v>
      </c>
      <c r="DL30" s="62">
        <v>0</v>
      </c>
      <c r="DM30" s="62">
        <v>1</v>
      </c>
      <c r="DN30" s="62">
        <v>0</v>
      </c>
      <c r="DO30" s="62">
        <v>0</v>
      </c>
      <c r="DP30" s="62">
        <v>0</v>
      </c>
      <c r="DQ30" s="62">
        <v>0</v>
      </c>
      <c r="DR30" s="62">
        <v>1</v>
      </c>
      <c r="DS30" s="62">
        <v>3</v>
      </c>
      <c r="DT30" s="62">
        <v>0</v>
      </c>
      <c r="DU30" s="62">
        <v>1</v>
      </c>
      <c r="DV30" s="62">
        <f t="shared" si="49"/>
        <v>244</v>
      </c>
      <c r="DW30" s="61">
        <v>0.0679160278921016</v>
      </c>
      <c r="DX30" s="62"/>
      <c r="DY30" s="62"/>
      <c r="DZ30" s="62" t="s">
        <v>176</v>
      </c>
      <c r="EA30" s="62">
        <v>5.19</v>
      </c>
      <c r="EB30" s="61">
        <f t="shared" si="50"/>
        <v>0.0030864376692121853</v>
      </c>
      <c r="EC30" s="61">
        <f t="shared" si="51"/>
        <v>0.005321838803669901</v>
      </c>
      <c r="ED30" s="61">
        <f t="shared" si="52"/>
        <v>0</v>
      </c>
      <c r="EE30" s="61">
        <f t="shared" si="53"/>
        <v>0</v>
      </c>
      <c r="EF30" s="61">
        <f t="shared" si="54"/>
        <v>0</v>
      </c>
      <c r="EG30" s="61">
        <f t="shared" si="55"/>
        <v>0</v>
      </c>
      <c r="EH30" s="61">
        <f t="shared" si="56"/>
        <v>0</v>
      </c>
      <c r="EI30" s="61">
        <f t="shared" si="57"/>
        <v>0</v>
      </c>
      <c r="EJ30" s="61">
        <f t="shared" si="58"/>
        <v>0</v>
      </c>
      <c r="EK30" s="61">
        <f t="shared" si="59"/>
        <v>0</v>
      </c>
      <c r="EL30" s="61">
        <f t="shared" si="60"/>
        <v>0</v>
      </c>
      <c r="EM30" s="61">
        <f t="shared" si="61"/>
        <v>0.00033958163542515616</v>
      </c>
      <c r="EN30" s="61">
        <f t="shared" si="62"/>
        <v>0</v>
      </c>
      <c r="EO30" s="61">
        <f t="shared" si="63"/>
        <v>0</v>
      </c>
      <c r="EP30" s="61">
        <f t="shared" si="64"/>
        <v>0</v>
      </c>
      <c r="EQ30" s="61">
        <f t="shared" si="65"/>
        <v>0</v>
      </c>
      <c r="ER30" s="61">
        <f t="shared" si="66"/>
        <v>0.0004847779716889664</v>
      </c>
      <c r="ES30" s="61">
        <f t="shared" si="67"/>
        <v>0.0004554722309297796</v>
      </c>
      <c r="ET30" s="61">
        <f t="shared" si="68"/>
        <v>0</v>
      </c>
      <c r="EU30" s="61">
        <f t="shared" si="69"/>
        <v>0.0004700105614137918</v>
      </c>
      <c r="EV30" s="61"/>
      <c r="EW30" s="61">
        <f>AVERAGE(EH30:EU30)</f>
        <v>0.00012498874281840672</v>
      </c>
      <c r="EX30" s="61">
        <f>AVERAGE(EB30:EC30)</f>
        <v>0.0042041382364410435</v>
      </c>
      <c r="EY30" s="61">
        <f>AVERAGE(ED30:EG30)</f>
        <v>0</v>
      </c>
      <c r="EZ30" s="61">
        <f>AVERAGE(EW30:EY30)</f>
        <v>0.0014430423264198168</v>
      </c>
      <c r="FA30" s="73" t="s">
        <v>177</v>
      </c>
      <c r="FB30" s="78" t="str">
        <f t="shared" si="70"/>
        <v>·</v>
      </c>
      <c r="FC30" s="78">
        <f t="shared" si="71"/>
        <v>5.321838803669901</v>
      </c>
      <c r="FD30" s="78" t="str">
        <f t="shared" si="72"/>
        <v> </v>
      </c>
      <c r="FE30" s="78" t="str">
        <f t="shared" si="73"/>
        <v> </v>
      </c>
      <c r="FF30" s="78" t="str">
        <f t="shared" si="74"/>
        <v> </v>
      </c>
      <c r="FG30" s="78" t="str">
        <f t="shared" si="75"/>
        <v> </v>
      </c>
      <c r="FH30" s="78" t="str">
        <f t="shared" si="76"/>
        <v> </v>
      </c>
      <c r="FI30" s="78" t="str">
        <f t="shared" si="77"/>
        <v> </v>
      </c>
      <c r="FJ30" s="78" t="str">
        <f t="shared" si="78"/>
        <v> </v>
      </c>
      <c r="FK30" s="78" t="str">
        <f t="shared" si="79"/>
        <v> </v>
      </c>
      <c r="FL30" s="78" t="str">
        <f t="shared" si="80"/>
        <v> </v>
      </c>
      <c r="FM30" s="78" t="str">
        <f t="shared" si="81"/>
        <v>·</v>
      </c>
      <c r="FN30" s="78" t="str">
        <f t="shared" si="82"/>
        <v> </v>
      </c>
      <c r="FO30" s="78" t="str">
        <f t="shared" si="83"/>
        <v> </v>
      </c>
      <c r="FP30" s="78" t="str">
        <f t="shared" si="84"/>
        <v> </v>
      </c>
      <c r="FQ30" s="78" t="str">
        <f t="shared" si="85"/>
        <v> </v>
      </c>
      <c r="FR30" s="78" t="str">
        <f t="shared" si="86"/>
        <v>·</v>
      </c>
      <c r="FS30" s="78" t="str">
        <f t="shared" si="87"/>
        <v>·</v>
      </c>
      <c r="FT30" s="78" t="str">
        <f t="shared" si="88"/>
        <v> </v>
      </c>
      <c r="FU30" s="111" t="str">
        <f t="shared" si="89"/>
        <v>·</v>
      </c>
      <c r="FV30" s="67" t="s">
        <v>178</v>
      </c>
      <c r="FW30" s="68" t="s">
        <v>179</v>
      </c>
      <c r="FX30">
        <v>13</v>
      </c>
      <c r="FY30">
        <v>5</v>
      </c>
      <c r="FZ30">
        <v>166</v>
      </c>
      <c r="GA30">
        <v>197</v>
      </c>
      <c r="GB30">
        <v>224</v>
      </c>
      <c r="GC30">
        <v>244</v>
      </c>
      <c r="GD30">
        <v>286</v>
      </c>
      <c r="GE30">
        <v>319</v>
      </c>
      <c r="GF30">
        <v>343</v>
      </c>
      <c r="GG30">
        <v>345</v>
      </c>
      <c r="GH30">
        <v>348</v>
      </c>
      <c r="GI30">
        <v>190</v>
      </c>
      <c r="GJ30">
        <v>210</v>
      </c>
      <c r="GK30">
        <v>318</v>
      </c>
      <c r="GL30">
        <v>331</v>
      </c>
      <c r="GM30">
        <v>338</v>
      </c>
      <c r="GN30">
        <v>147</v>
      </c>
      <c r="GO30">
        <v>87</v>
      </c>
      <c r="GP30">
        <v>185</v>
      </c>
      <c r="GQ30">
        <v>154</v>
      </c>
      <c r="GR30">
        <v>19</v>
      </c>
      <c r="GS30">
        <v>68</v>
      </c>
    </row>
    <row r="31" spans="1:201" ht="10.5" customHeight="1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Y31" s="8">
        <v>1</v>
      </c>
      <c r="CZ31" s="62" t="s">
        <v>180</v>
      </c>
      <c r="DA31" s="62" t="s">
        <v>181</v>
      </c>
      <c r="DB31" s="62">
        <v>195</v>
      </c>
      <c r="DC31" s="62">
        <v>26</v>
      </c>
      <c r="DD31" s="62">
        <v>0</v>
      </c>
      <c r="DE31" s="62">
        <v>0</v>
      </c>
      <c r="DF31" s="62">
        <v>0</v>
      </c>
      <c r="DG31" s="62">
        <v>0</v>
      </c>
      <c r="DH31" s="62">
        <v>0</v>
      </c>
      <c r="DI31" s="62">
        <v>0</v>
      </c>
      <c r="DJ31" s="62">
        <v>0</v>
      </c>
      <c r="DK31" s="62">
        <v>0</v>
      </c>
      <c r="DL31" s="62">
        <v>0</v>
      </c>
      <c r="DM31" s="62">
        <v>0</v>
      </c>
      <c r="DN31" s="62">
        <v>3</v>
      </c>
      <c r="DO31" s="62">
        <v>3</v>
      </c>
      <c r="DP31" s="62">
        <v>0</v>
      </c>
      <c r="DQ31" s="62">
        <v>2</v>
      </c>
      <c r="DR31" s="62">
        <v>11</v>
      </c>
      <c r="DS31" s="62">
        <v>4</v>
      </c>
      <c r="DT31" s="62">
        <v>0</v>
      </c>
      <c r="DU31" s="62">
        <v>0</v>
      </c>
      <c r="DV31" s="62">
        <f t="shared" si="49"/>
        <v>244</v>
      </c>
      <c r="DW31" s="61">
        <v>0.08725536313054238</v>
      </c>
      <c r="DX31" s="62"/>
      <c r="DY31" s="62"/>
      <c r="DZ31" s="62" t="s">
        <v>180</v>
      </c>
      <c r="EA31" s="62">
        <v>3.55</v>
      </c>
      <c r="EB31" s="61">
        <f t="shared" si="50"/>
        <v>0.004094254050995756</v>
      </c>
      <c r="EC31" s="61">
        <f t="shared" si="51"/>
        <v>0.0015205253724771147</v>
      </c>
      <c r="ED31" s="61">
        <f t="shared" si="52"/>
        <v>0</v>
      </c>
      <c r="EE31" s="61">
        <f t="shared" si="53"/>
        <v>0</v>
      </c>
      <c r="EF31" s="61">
        <f t="shared" si="54"/>
        <v>0</v>
      </c>
      <c r="EG31" s="61">
        <f t="shared" si="55"/>
        <v>0</v>
      </c>
      <c r="EH31" s="61">
        <f t="shared" si="56"/>
        <v>0</v>
      </c>
      <c r="EI31" s="61">
        <f t="shared" si="57"/>
        <v>0</v>
      </c>
      <c r="EJ31" s="61">
        <f t="shared" si="58"/>
        <v>0</v>
      </c>
      <c r="EK31" s="61">
        <f t="shared" si="59"/>
        <v>0</v>
      </c>
      <c r="EL31" s="61">
        <f t="shared" si="60"/>
        <v>0</v>
      </c>
      <c r="EM31" s="61">
        <f t="shared" si="61"/>
        <v>0</v>
      </c>
      <c r="EN31" s="61">
        <f t="shared" si="62"/>
        <v>0.0018199141428739654</v>
      </c>
      <c r="EO31" s="61">
        <f t="shared" si="63"/>
        <v>0.000374037129419047</v>
      </c>
      <c r="EP31" s="61">
        <f t="shared" si="64"/>
        <v>0</v>
      </c>
      <c r="EQ31" s="61">
        <f t="shared" si="65"/>
        <v>0.0007866382551438044</v>
      </c>
      <c r="ER31" s="61">
        <f t="shared" si="66"/>
        <v>0.005332557688578631</v>
      </c>
      <c r="ES31" s="61">
        <f t="shared" si="67"/>
        <v>0.0006072963079063728</v>
      </c>
      <c r="ET31" s="61">
        <f t="shared" si="68"/>
        <v>0</v>
      </c>
      <c r="EU31" s="61">
        <f t="shared" si="69"/>
        <v>0</v>
      </c>
      <c r="EV31" s="61"/>
      <c r="EW31" s="61">
        <f>AVERAGE(EH31:EU31)</f>
        <v>0.0006371745374229872</v>
      </c>
      <c r="EX31" s="61">
        <f>AVERAGE(EB31:EC31)</f>
        <v>0.002807389711736435</v>
      </c>
      <c r="EY31" s="61">
        <f>AVERAGE(ED31:EG31)</f>
        <v>0</v>
      </c>
      <c r="EZ31" s="61">
        <f>AVERAGE(EW31:EY31)</f>
        <v>0.0011481880830531406</v>
      </c>
      <c r="FA31" s="82" t="s">
        <v>181</v>
      </c>
      <c r="FB31" s="113">
        <f t="shared" si="70"/>
        <v>4.094254050995756</v>
      </c>
      <c r="FC31" s="113" t="str">
        <f t="shared" si="71"/>
        <v>·</v>
      </c>
      <c r="FD31" s="113" t="str">
        <f t="shared" si="72"/>
        <v> </v>
      </c>
      <c r="FE31" s="113" t="str">
        <f t="shared" si="73"/>
        <v> </v>
      </c>
      <c r="FF31" s="113" t="str">
        <f t="shared" si="74"/>
        <v> </v>
      </c>
      <c r="FG31" s="113" t="str">
        <f t="shared" si="75"/>
        <v> </v>
      </c>
      <c r="FH31" s="113" t="str">
        <f t="shared" si="76"/>
        <v> </v>
      </c>
      <c r="FI31" s="113" t="str">
        <f t="shared" si="77"/>
        <v> </v>
      </c>
      <c r="FJ31" s="113" t="str">
        <f t="shared" si="78"/>
        <v> </v>
      </c>
      <c r="FK31" s="113" t="str">
        <f t="shared" si="79"/>
        <v> </v>
      </c>
      <c r="FL31" s="113" t="str">
        <f t="shared" si="80"/>
        <v> </v>
      </c>
      <c r="FM31" s="113" t="str">
        <f t="shared" si="81"/>
        <v> </v>
      </c>
      <c r="FN31" s="113" t="str">
        <f t="shared" si="82"/>
        <v>·</v>
      </c>
      <c r="FO31" s="113" t="str">
        <f t="shared" si="83"/>
        <v>·</v>
      </c>
      <c r="FP31" s="113" t="str">
        <f t="shared" si="84"/>
        <v> </v>
      </c>
      <c r="FQ31" s="113" t="str">
        <f t="shared" si="85"/>
        <v>·</v>
      </c>
      <c r="FR31" s="113">
        <f t="shared" si="86"/>
        <v>5.33255768857863</v>
      </c>
      <c r="FS31" s="113" t="str">
        <f t="shared" si="87"/>
        <v>·</v>
      </c>
      <c r="FT31" s="113" t="str">
        <f t="shared" si="88"/>
        <v> </v>
      </c>
      <c r="FU31" s="114" t="str">
        <f t="shared" si="89"/>
        <v> </v>
      </c>
      <c r="FV31" s="67" t="s">
        <v>182</v>
      </c>
      <c r="FW31" s="68" t="s">
        <v>183</v>
      </c>
      <c r="FX31">
        <v>9</v>
      </c>
      <c r="FY31">
        <v>18</v>
      </c>
      <c r="FZ31">
        <v>172</v>
      </c>
      <c r="GA31">
        <v>202</v>
      </c>
      <c r="GB31">
        <v>227</v>
      </c>
      <c r="GC31">
        <v>247</v>
      </c>
      <c r="GD31">
        <v>289</v>
      </c>
      <c r="GE31">
        <v>322</v>
      </c>
      <c r="GF31">
        <v>346</v>
      </c>
      <c r="GG31">
        <v>348</v>
      </c>
      <c r="GH31">
        <v>351</v>
      </c>
      <c r="GI31">
        <v>355</v>
      </c>
      <c r="GJ31">
        <v>29</v>
      </c>
      <c r="GK31">
        <v>105</v>
      </c>
      <c r="GL31">
        <v>255</v>
      </c>
      <c r="GM31">
        <v>58</v>
      </c>
      <c r="GN31">
        <v>3</v>
      </c>
      <c r="GO31">
        <v>61</v>
      </c>
      <c r="GP31">
        <v>174</v>
      </c>
      <c r="GQ31">
        <v>186</v>
      </c>
      <c r="GR31">
        <v>20</v>
      </c>
      <c r="GS31">
        <v>46</v>
      </c>
    </row>
    <row r="32" spans="1:201" ht="10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Z32" s="62" t="s">
        <v>184</v>
      </c>
      <c r="DA32" s="62" t="s">
        <v>185</v>
      </c>
      <c r="DB32" s="62">
        <v>322</v>
      </c>
      <c r="DC32" s="62">
        <v>1</v>
      </c>
      <c r="DD32" s="62">
        <v>0</v>
      </c>
      <c r="DE32" s="62">
        <v>0</v>
      </c>
      <c r="DF32" s="62">
        <v>0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0</v>
      </c>
      <c r="DN32" s="62">
        <v>0</v>
      </c>
      <c r="DO32" s="62">
        <v>0</v>
      </c>
      <c r="DP32" s="62">
        <v>0</v>
      </c>
      <c r="DQ32" s="62">
        <v>0</v>
      </c>
      <c r="DR32" s="62">
        <v>0</v>
      </c>
      <c r="DS32" s="62">
        <v>0</v>
      </c>
      <c r="DT32" s="62">
        <v>0</v>
      </c>
      <c r="DU32" s="62">
        <v>0</v>
      </c>
      <c r="DV32" s="62">
        <f t="shared" si="49"/>
        <v>323</v>
      </c>
      <c r="DW32" s="61">
        <v>0.041692437133989714</v>
      </c>
      <c r="DX32" s="62"/>
      <c r="DY32" s="62"/>
      <c r="DZ32" s="62" t="s">
        <v>184</v>
      </c>
      <c r="EA32" s="62">
        <v>4.105</v>
      </c>
      <c r="EB32" s="61">
        <f t="shared" si="50"/>
        <v>0.00676076822779812</v>
      </c>
      <c r="EC32" s="61">
        <f t="shared" si="51"/>
        <v>5.848174509527364E-05</v>
      </c>
      <c r="ED32" s="61">
        <f t="shared" si="52"/>
        <v>0</v>
      </c>
      <c r="EE32" s="61">
        <f t="shared" si="53"/>
        <v>0</v>
      </c>
      <c r="EF32" s="61">
        <f t="shared" si="54"/>
        <v>0</v>
      </c>
      <c r="EG32" s="61">
        <f t="shared" si="55"/>
        <v>0</v>
      </c>
      <c r="EH32" s="61">
        <f t="shared" si="56"/>
        <v>0</v>
      </c>
      <c r="EI32" s="61">
        <f t="shared" si="57"/>
        <v>0</v>
      </c>
      <c r="EJ32" s="61">
        <f t="shared" si="58"/>
        <v>0</v>
      </c>
      <c r="EK32" s="61">
        <f t="shared" si="59"/>
        <v>0</v>
      </c>
      <c r="EL32" s="61">
        <f t="shared" si="60"/>
        <v>0</v>
      </c>
      <c r="EM32" s="61">
        <f t="shared" si="61"/>
        <v>0</v>
      </c>
      <c r="EN32" s="61">
        <f t="shared" si="62"/>
        <v>0</v>
      </c>
      <c r="EO32" s="61">
        <f t="shared" si="63"/>
        <v>0</v>
      </c>
      <c r="EP32" s="61">
        <f t="shared" si="64"/>
        <v>0</v>
      </c>
      <c r="EQ32" s="61">
        <f t="shared" si="65"/>
        <v>0</v>
      </c>
      <c r="ER32" s="61">
        <f t="shared" si="66"/>
        <v>0</v>
      </c>
      <c r="ES32" s="61">
        <f t="shared" si="67"/>
        <v>0</v>
      </c>
      <c r="ET32" s="61">
        <f t="shared" si="68"/>
        <v>0</v>
      </c>
      <c r="EU32" s="61">
        <f t="shared" si="69"/>
        <v>0</v>
      </c>
      <c r="EV32" s="61"/>
      <c r="EW32" s="61">
        <f>AVERAGE(EH32:EU32)</f>
        <v>0</v>
      </c>
      <c r="EX32" s="61">
        <f>AVERAGE(EB32:EC32)</f>
        <v>0.003409624986446697</v>
      </c>
      <c r="EY32" s="61">
        <f>AVERAGE(ED32:EG32)</f>
        <v>0</v>
      </c>
      <c r="EZ32" s="61">
        <f>AVERAGE(EW32:EY32)</f>
        <v>0.0011365416621488989</v>
      </c>
      <c r="FA32" s="74" t="s">
        <v>185</v>
      </c>
      <c r="FB32" s="106">
        <f t="shared" si="70"/>
        <v>6.7607682277981205</v>
      </c>
      <c r="FC32" s="106" t="str">
        <f t="shared" si="71"/>
        <v>·</v>
      </c>
      <c r="FD32" s="106" t="str">
        <f t="shared" si="72"/>
        <v> </v>
      </c>
      <c r="FE32" s="106" t="str">
        <f t="shared" si="73"/>
        <v> </v>
      </c>
      <c r="FF32" s="106" t="str">
        <f t="shared" si="74"/>
        <v> </v>
      </c>
      <c r="FG32" s="106" t="str">
        <f t="shared" si="75"/>
        <v> </v>
      </c>
      <c r="FH32" s="106" t="str">
        <f t="shared" si="76"/>
        <v> </v>
      </c>
      <c r="FI32" s="106" t="str">
        <f t="shared" si="77"/>
        <v> </v>
      </c>
      <c r="FJ32" s="106" t="str">
        <f t="shared" si="78"/>
        <v> </v>
      </c>
      <c r="FK32" s="106" t="str">
        <f t="shared" si="79"/>
        <v> </v>
      </c>
      <c r="FL32" s="106" t="str">
        <f t="shared" si="80"/>
        <v> </v>
      </c>
      <c r="FM32" s="106" t="str">
        <f t="shared" si="81"/>
        <v> </v>
      </c>
      <c r="FN32" s="106" t="str">
        <f t="shared" si="82"/>
        <v> </v>
      </c>
      <c r="FO32" s="106" t="str">
        <f t="shared" si="83"/>
        <v> </v>
      </c>
      <c r="FP32" s="106" t="str">
        <f t="shared" si="84"/>
        <v> </v>
      </c>
      <c r="FQ32" s="106" t="str">
        <f t="shared" si="85"/>
        <v> </v>
      </c>
      <c r="FR32" s="106" t="str">
        <f t="shared" si="86"/>
        <v> </v>
      </c>
      <c r="FS32" s="106" t="str">
        <f t="shared" si="87"/>
        <v> </v>
      </c>
      <c r="FT32" s="106" t="str">
        <f t="shared" si="88"/>
        <v> </v>
      </c>
      <c r="FU32" s="112" t="str">
        <f t="shared" si="89"/>
        <v> </v>
      </c>
      <c r="FV32" s="67" t="s">
        <v>186</v>
      </c>
      <c r="FW32" s="68" t="s">
        <v>187</v>
      </c>
      <c r="FX32">
        <v>4</v>
      </c>
      <c r="FY32">
        <v>192</v>
      </c>
      <c r="FZ32">
        <v>249</v>
      </c>
      <c r="GA32">
        <v>263</v>
      </c>
      <c r="GB32">
        <v>278</v>
      </c>
      <c r="GC32">
        <v>288</v>
      </c>
      <c r="GD32">
        <v>320</v>
      </c>
      <c r="GE32">
        <v>347</v>
      </c>
      <c r="GF32">
        <v>369</v>
      </c>
      <c r="GG32">
        <v>370</v>
      </c>
      <c r="GH32">
        <v>373</v>
      </c>
      <c r="GI32">
        <v>376</v>
      </c>
      <c r="GJ32">
        <v>378</v>
      </c>
      <c r="GK32">
        <v>409</v>
      </c>
      <c r="GL32">
        <v>414</v>
      </c>
      <c r="GM32">
        <v>418</v>
      </c>
      <c r="GN32">
        <v>418</v>
      </c>
      <c r="GO32">
        <v>426</v>
      </c>
      <c r="GP32">
        <v>428</v>
      </c>
      <c r="GQ32">
        <v>431</v>
      </c>
      <c r="GR32">
        <v>11</v>
      </c>
      <c r="GS32">
        <v>119</v>
      </c>
    </row>
    <row r="33" spans="1:201" ht="10.5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Z33" s="62" t="s">
        <v>188</v>
      </c>
      <c r="DA33" s="62" t="s">
        <v>189</v>
      </c>
      <c r="DB33" s="62">
        <v>284</v>
      </c>
      <c r="DC33" s="62">
        <v>10</v>
      </c>
      <c r="DD33" s="62">
        <v>0</v>
      </c>
      <c r="DE33" s="62">
        <v>1</v>
      </c>
      <c r="DF33" s="62">
        <v>0</v>
      </c>
      <c r="DG33" s="62">
        <v>0</v>
      </c>
      <c r="DH33" s="62">
        <v>0</v>
      </c>
      <c r="DI33" s="62">
        <v>0</v>
      </c>
      <c r="DJ33" s="62">
        <v>0</v>
      </c>
      <c r="DK33" s="62">
        <v>1</v>
      </c>
      <c r="DL33" s="62">
        <v>0</v>
      </c>
      <c r="DM33" s="62">
        <v>0</v>
      </c>
      <c r="DN33" s="62">
        <v>0</v>
      </c>
      <c r="DO33" s="62">
        <v>1</v>
      </c>
      <c r="DP33" s="62">
        <v>0</v>
      </c>
      <c r="DQ33" s="62">
        <v>0</v>
      </c>
      <c r="DR33" s="62">
        <v>0</v>
      </c>
      <c r="DS33" s="62">
        <v>0</v>
      </c>
      <c r="DT33" s="62">
        <v>0</v>
      </c>
      <c r="DU33" s="62">
        <v>0</v>
      </c>
      <c r="DV33" s="62">
        <f t="shared" si="49"/>
        <v>297</v>
      </c>
      <c r="DW33" s="61">
        <v>0.04706543045573007</v>
      </c>
      <c r="DX33" s="62"/>
      <c r="DY33" s="62"/>
      <c r="DZ33" s="62" t="s">
        <v>188</v>
      </c>
      <c r="EA33" s="62">
        <v>7.33</v>
      </c>
      <c r="EB33" s="61">
        <f t="shared" si="50"/>
        <v>0.00596291359221946</v>
      </c>
      <c r="EC33" s="61">
        <f t="shared" si="51"/>
        <v>0.0005848174509527364</v>
      </c>
      <c r="ED33" s="61">
        <f t="shared" si="52"/>
        <v>0</v>
      </c>
      <c r="EE33" s="61">
        <f t="shared" si="53"/>
        <v>0.00029900939944841557</v>
      </c>
      <c r="EF33" s="61">
        <f t="shared" si="54"/>
        <v>0</v>
      </c>
      <c r="EG33" s="61">
        <f t="shared" si="55"/>
        <v>0</v>
      </c>
      <c r="EH33" s="61">
        <f t="shared" si="56"/>
        <v>0</v>
      </c>
      <c r="EI33" s="61">
        <f t="shared" si="57"/>
        <v>0</v>
      </c>
      <c r="EJ33" s="61">
        <f t="shared" si="58"/>
        <v>0</v>
      </c>
      <c r="EK33" s="61">
        <f t="shared" si="59"/>
        <v>0.0007153346714299539</v>
      </c>
      <c r="EL33" s="61">
        <f t="shared" si="60"/>
        <v>0</v>
      </c>
      <c r="EM33" s="61">
        <f t="shared" si="61"/>
        <v>0</v>
      </c>
      <c r="EN33" s="61">
        <f t="shared" si="62"/>
        <v>0</v>
      </c>
      <c r="EO33" s="61">
        <f t="shared" si="63"/>
        <v>0.00012467904313968233</v>
      </c>
      <c r="EP33" s="61">
        <f t="shared" si="64"/>
        <v>0</v>
      </c>
      <c r="EQ33" s="61">
        <f t="shared" si="65"/>
        <v>0</v>
      </c>
      <c r="ER33" s="61">
        <f t="shared" si="66"/>
        <v>0</v>
      </c>
      <c r="ES33" s="61">
        <f t="shared" si="67"/>
        <v>0</v>
      </c>
      <c r="ET33" s="61">
        <f t="shared" si="68"/>
        <v>0</v>
      </c>
      <c r="EU33" s="61">
        <f t="shared" si="69"/>
        <v>0</v>
      </c>
      <c r="EV33" s="61"/>
      <c r="EW33" s="61">
        <f>AVERAGE(EH33:EU33)</f>
        <v>6.000097961211688E-05</v>
      </c>
      <c r="EX33" s="61">
        <f>AVERAGE(EB33:EC33)</f>
        <v>0.0032738655215860985</v>
      </c>
      <c r="EY33" s="61">
        <f>AVERAGE(ED33:EG33)</f>
        <v>7.475234986210389E-05</v>
      </c>
      <c r="EZ33" s="61">
        <f>AVERAGE(EW33:EY33)</f>
        <v>0.001136206283686773</v>
      </c>
      <c r="FA33" s="94" t="s">
        <v>189</v>
      </c>
      <c r="FB33" s="109">
        <f t="shared" si="70"/>
        <v>5.9629135922194605</v>
      </c>
      <c r="FC33" s="109" t="str">
        <f t="shared" si="71"/>
        <v>·</v>
      </c>
      <c r="FD33" s="109" t="str">
        <f t="shared" si="72"/>
        <v> </v>
      </c>
      <c r="FE33" s="109" t="str">
        <f t="shared" si="73"/>
        <v>·</v>
      </c>
      <c r="FF33" s="109" t="str">
        <f t="shared" si="74"/>
        <v> </v>
      </c>
      <c r="FG33" s="109" t="str">
        <f t="shared" si="75"/>
        <v> </v>
      </c>
      <c r="FH33" s="109" t="str">
        <f t="shared" si="76"/>
        <v> </v>
      </c>
      <c r="FI33" s="109" t="str">
        <f t="shared" si="77"/>
        <v> </v>
      </c>
      <c r="FJ33" s="109" t="str">
        <f t="shared" si="78"/>
        <v> </v>
      </c>
      <c r="FK33" s="109" t="str">
        <f t="shared" si="79"/>
        <v>·</v>
      </c>
      <c r="FL33" s="109" t="str">
        <f t="shared" si="80"/>
        <v> </v>
      </c>
      <c r="FM33" s="109" t="str">
        <f t="shared" si="81"/>
        <v> </v>
      </c>
      <c r="FN33" s="109" t="str">
        <f t="shared" si="82"/>
        <v> </v>
      </c>
      <c r="FO33" s="109" t="str">
        <f t="shared" si="83"/>
        <v>·</v>
      </c>
      <c r="FP33" s="109" t="str">
        <f t="shared" si="84"/>
        <v> </v>
      </c>
      <c r="FQ33" s="109" t="str">
        <f t="shared" si="85"/>
        <v> </v>
      </c>
      <c r="FR33" s="109" t="str">
        <f t="shared" si="86"/>
        <v> </v>
      </c>
      <c r="FS33" s="109" t="str">
        <f t="shared" si="87"/>
        <v> </v>
      </c>
      <c r="FT33" s="109" t="str">
        <f t="shared" si="88"/>
        <v> </v>
      </c>
      <c r="FU33" s="115" t="str">
        <f t="shared" si="89"/>
        <v> </v>
      </c>
      <c r="FV33" s="67" t="s">
        <v>190</v>
      </c>
      <c r="FW33" s="89" t="s">
        <v>163</v>
      </c>
      <c r="FX33">
        <v>5</v>
      </c>
      <c r="FY33">
        <v>52</v>
      </c>
      <c r="FZ33">
        <v>187</v>
      </c>
      <c r="GA33">
        <v>133</v>
      </c>
      <c r="GB33">
        <v>192</v>
      </c>
      <c r="GC33">
        <v>223</v>
      </c>
      <c r="GD33">
        <v>271</v>
      </c>
      <c r="GE33">
        <v>310</v>
      </c>
      <c r="GF33">
        <v>335</v>
      </c>
      <c r="GG33">
        <v>114</v>
      </c>
      <c r="GH33">
        <v>120</v>
      </c>
      <c r="GI33">
        <v>214</v>
      </c>
      <c r="GJ33">
        <v>231</v>
      </c>
      <c r="GK33">
        <v>246</v>
      </c>
      <c r="GL33">
        <v>283</v>
      </c>
      <c r="GM33">
        <v>295</v>
      </c>
      <c r="GN33">
        <v>303</v>
      </c>
      <c r="GO33">
        <v>338</v>
      </c>
      <c r="GP33">
        <v>342</v>
      </c>
      <c r="GQ33">
        <v>346</v>
      </c>
      <c r="GR33">
        <v>14</v>
      </c>
      <c r="GS33">
        <v>97</v>
      </c>
    </row>
    <row r="34" spans="1:209" ht="10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W34" s="95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X34" s="8"/>
      <c r="GY34" s="8"/>
      <c r="GZ34" s="8"/>
      <c r="HA34" s="8"/>
    </row>
    <row r="35" spans="1:209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X35" s="8"/>
      <c r="GY35" s="8"/>
      <c r="GZ35" s="8"/>
      <c r="HA35" s="8"/>
    </row>
  </sheetData>
  <mergeCells count="2">
    <mergeCell ref="BE4:BY4"/>
    <mergeCell ref="FA4:FU4"/>
  </mergeCells>
  <conditionalFormatting sqref="FX6:GQ6 FX36:GQ65536 FX1:GQ4 CB1:CU27 CB30:CU32 CB36:CU65536">
    <cfRule type="cellIs" priority="1" dxfId="0" operator="between" stopIfTrue="1">
      <formula>99</formula>
      <formula>1000</formula>
    </cfRule>
    <cfRule type="cellIs" priority="2" dxfId="1" operator="between" stopIfTrue="1">
      <formula>0</formula>
      <formula>5</formula>
    </cfRule>
    <cfRule type="cellIs" priority="3" dxfId="2" operator="between" stopIfTrue="1">
      <formula>6</formula>
      <formula>10</formula>
    </cfRule>
  </conditionalFormatting>
  <conditionalFormatting sqref="GS1:GS4 FX5:GS33 GS36:GS65536">
    <cfRule type="cellIs" priority="4" dxfId="0" operator="between" stopIfTrue="1">
      <formula>99</formula>
      <formula>1000</formula>
    </cfRule>
    <cfRule type="cellIs" priority="5" dxfId="3" operator="between" stopIfTrue="1">
      <formula>0</formula>
      <formula>5</formula>
    </cfRule>
    <cfRule type="cellIs" priority="6" dxfId="2" operator="between" stopIfTrue="1">
      <formula>6</formula>
      <formula>10</formula>
    </cfRule>
  </conditionalFormatting>
  <conditionalFormatting sqref="BE7:BX27">
    <cfRule type="expression" priority="7" dxfId="4" stopIfTrue="1">
      <formula>IF(CB7=1,1,0)</formula>
    </cfRule>
    <cfRule type="expression" priority="8" dxfId="5" stopIfTrue="1">
      <formula>IF(CB7&lt;6,1,0)</formula>
    </cfRule>
    <cfRule type="expression" priority="9" dxfId="6" stopIfTrue="1">
      <formula>IF(CB7&lt;11,1,0)</formula>
    </cfRule>
  </conditionalFormatting>
  <conditionalFormatting sqref="FB7:FU33">
    <cfRule type="expression" priority="10" dxfId="4" stopIfTrue="1">
      <formula>IF(FX7=1,1,0)</formula>
    </cfRule>
    <cfRule type="expression" priority="11" dxfId="5" stopIfTrue="1">
      <formula>IF(FX7&lt;6,1,0)</formula>
    </cfRule>
    <cfRule type="expression" priority="12" dxfId="6" stopIfTrue="1">
      <formula>IF(FX7&lt;11,1,0)</formula>
    </cfRule>
  </conditionalFormatting>
  <printOptions/>
  <pageMargins left="0.75" right="0.75" top="1" bottom="1" header="0.5" footer="0.5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 Sing Penitentiary, Upstate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Mark Gerstein</cp:lastModifiedBy>
  <dcterms:created xsi:type="dcterms:W3CDTF">2000-06-14T19:51:06Z</dcterms:created>
  <dcterms:modified xsi:type="dcterms:W3CDTF">2000-07-12T16:09:01Z</dcterms:modified>
  <cp:category/>
  <cp:version/>
  <cp:contentType/>
  <cp:contentStatus/>
</cp:coreProperties>
</file>